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ROM- DZ." sheetId="1" r:id="rId1"/>
    <sheet name="ROM- CHŁ." sheetId="2" r:id="rId2"/>
    <sheet name="KLASYFIKACJA -DZ" sheetId="3" r:id="rId3"/>
    <sheet name="KLASYFIKACJA-CHŁ." sheetId="4" r:id="rId4"/>
  </sheets>
  <definedNames>
    <definedName name="_xlnm.Print_Area" localSheetId="2">'KLASYFIKACJA -DZ'!$A$1:$M$29</definedName>
    <definedName name="_xlnm.Print_Area" localSheetId="3">'KLASYFIKACJA-CHŁ.'!$A$1:$N$30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<sst xmlns="http://schemas.openxmlformats.org/spreadsheetml/2006/main" count="154" uniqueCount="58">
  <si>
    <t>Lp</t>
  </si>
  <si>
    <t>XII LO (ZSO nr 4)</t>
  </si>
  <si>
    <t>Katolickie LO</t>
  </si>
  <si>
    <t>XI LO im Staszica</t>
  </si>
  <si>
    <t>LA</t>
  </si>
  <si>
    <t>RAZEM</t>
  </si>
  <si>
    <t>Plażówka</t>
  </si>
  <si>
    <t>T Stołowy</t>
  </si>
  <si>
    <t>Pływanie</t>
  </si>
  <si>
    <t>Pnożna</t>
  </si>
  <si>
    <t>Pręczna</t>
  </si>
  <si>
    <t>Siatkówka</t>
  </si>
  <si>
    <t>Koszykówka</t>
  </si>
  <si>
    <t>SzBPrzełaj.</t>
  </si>
  <si>
    <t>pkt</t>
  </si>
  <si>
    <t>Miejsce</t>
  </si>
  <si>
    <t>NAZWA SZKOŁY</t>
  </si>
  <si>
    <t>WSPÓŁZAWODNICTWO SPORTOWE</t>
  </si>
  <si>
    <t>X LO im Konarskiego</t>
  </si>
  <si>
    <t>DZIEWCZĘTA</t>
  </si>
  <si>
    <t>NAZWA SZKOŁA</t>
  </si>
  <si>
    <r>
      <t>SZKOŁY PONADGIMNAZJALNE -</t>
    </r>
    <r>
      <rPr>
        <b/>
        <sz val="14"/>
        <color indexed="12"/>
        <rFont val="Arial CE"/>
        <family val="0"/>
      </rPr>
      <t xml:space="preserve"> DZIEWCZĘTA</t>
    </r>
  </si>
  <si>
    <t>1 LO im Kopernika</t>
  </si>
  <si>
    <t>2 LO im Konopnickiej</t>
  </si>
  <si>
    <t>3 LO im Czachowskiego</t>
  </si>
  <si>
    <t>4 LO im Chałbińskiego</t>
  </si>
  <si>
    <t>5 LO im Traugutta</t>
  </si>
  <si>
    <t>6 LO im Kochanowskiego</t>
  </si>
  <si>
    <t>7 LO im Baczyńskiego</t>
  </si>
  <si>
    <t>8 LO im Sobieskiego</t>
  </si>
  <si>
    <t>9 LO im Słowackiego</t>
  </si>
  <si>
    <t>SZKOŁY  PONADGIMNAZJALNE</t>
  </si>
  <si>
    <t>CHŁOPCY</t>
  </si>
  <si>
    <r>
      <t>SZKOŁY PONADGIMNAZJALNE -</t>
    </r>
    <r>
      <rPr>
        <b/>
        <sz val="14"/>
        <color indexed="12"/>
        <rFont val="Arial CE"/>
        <family val="0"/>
      </rPr>
      <t xml:space="preserve"> CHŁOPCY</t>
    </r>
  </si>
  <si>
    <t>TRIOBASKET</t>
  </si>
  <si>
    <t>ZS Agrotecznicznych</t>
  </si>
  <si>
    <t>ZS Budowlanych</t>
  </si>
  <si>
    <t>ZS Hubal</t>
  </si>
  <si>
    <t>ZS Ekonomicznych</t>
  </si>
  <si>
    <t>ZS Elektronicznych</t>
  </si>
  <si>
    <t>ZS Odzieżowych</t>
  </si>
  <si>
    <t>ZS Plastycznych</t>
  </si>
  <si>
    <t>ZS Technicznych</t>
  </si>
  <si>
    <t>ZS Zawodowych im. Kilińskiego</t>
  </si>
  <si>
    <t>ZS Spożywczych i Hotelarskich</t>
  </si>
  <si>
    <t>P nożna</t>
  </si>
  <si>
    <t>P ręczna</t>
  </si>
  <si>
    <t>Gimnastyka</t>
  </si>
  <si>
    <t>1 LO Społeczne</t>
  </si>
  <si>
    <t>Plażówka dz</t>
  </si>
  <si>
    <t>ZS Samochodowych</t>
  </si>
  <si>
    <t>Z Doskonalenia Zawodowego</t>
  </si>
  <si>
    <t>N - nieklsyfikowani (za mało szkół)</t>
  </si>
  <si>
    <t>KLASYFIKACJA KOŃCOWA - IX ROM - 2012/2013</t>
  </si>
  <si>
    <t>IX RADOMSKIEJ OLIMPIADY MŁODZIEŻY</t>
  </si>
  <si>
    <r>
      <t xml:space="preserve">ROK SZKOLNY   </t>
    </r>
    <r>
      <rPr>
        <b/>
        <sz val="14"/>
        <color indexed="10"/>
        <rFont val="Arial CE"/>
        <family val="0"/>
      </rPr>
      <t>2012/2013</t>
    </r>
  </si>
  <si>
    <t>IX  RADOMSKIEJ OLIMPIADY MŁODZIEŻY</t>
  </si>
  <si>
    <t>N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</si>
</sst>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9">
    <font>
      <sz val="10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sz val="20"/>
      <color indexed="10"/>
      <name val="Arial CE"/>
      <family val="0"/>
    </font>
    <font>
      <sz val="10"/>
      <color indexed="10"/>
      <name val="Arial CE"/>
      <family val="0"/>
    </font>
    <font>
      <sz val="20"/>
      <name val="Arial CE"/>
      <family val="0"/>
    </font>
    <font>
      <b/>
      <sz val="20"/>
      <color indexed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4"/>
      <color indexed="10"/>
      <name val="Arial CE"/>
      <family val="0"/>
    </font>
    <font>
      <b/>
      <sz val="14"/>
      <color indexed="12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b/>
      <sz val="16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11" xfId="0" applyFill="1" applyBorder="1" applyAlignment="1">
      <alignment/>
    </xf>
    <xf numFmtId="0" fontId="1" fillId="32" borderId="0" xfId="0" applyFont="1" applyFill="1" applyBorder="1" applyAlignment="1">
      <alignment/>
    </xf>
    <xf numFmtId="172" fontId="12" fillId="33" borderId="12" xfId="0" applyNumberFormat="1" applyFont="1" applyFill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33" borderId="13" xfId="0" applyNumberFormat="1" applyFont="1" applyFill="1" applyBorder="1" applyAlignment="1">
      <alignment horizontal="center"/>
    </xf>
    <xf numFmtId="0" fontId="12" fillId="33" borderId="12" xfId="0" applyNumberFormat="1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4" fillId="32" borderId="0" xfId="0" applyFont="1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72" fontId="9" fillId="32" borderId="11" xfId="0" applyNumberFormat="1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9" fillId="32" borderId="20" xfId="0" applyNumberFormat="1" applyFont="1" applyFill="1" applyBorder="1" applyAlignment="1">
      <alignment horizontal="center" vertical="center"/>
    </xf>
    <xf numFmtId="172" fontId="9" fillId="32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2" fontId="9" fillId="32" borderId="22" xfId="0" applyNumberFormat="1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2" fontId="9" fillId="32" borderId="24" xfId="0" applyNumberFormat="1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172" fontId="9" fillId="32" borderId="2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32" borderId="17" xfId="0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172" fontId="13" fillId="32" borderId="28" xfId="0" applyNumberFormat="1" applyFont="1" applyFill="1" applyBorder="1" applyAlignment="1">
      <alignment horizontal="center" vertical="center"/>
    </xf>
    <xf numFmtId="172" fontId="13" fillId="32" borderId="10" xfId="0" applyNumberFormat="1" applyFont="1" applyFill="1" applyBorder="1" applyAlignment="1">
      <alignment horizontal="center" vertical="center"/>
    </xf>
    <xf numFmtId="172" fontId="13" fillId="32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/>
    </xf>
    <xf numFmtId="172" fontId="13" fillId="32" borderId="17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/>
    </xf>
    <xf numFmtId="172" fontId="13" fillId="32" borderId="23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23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32" borderId="23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2" fillId="0" borderId="38" xfId="0" applyNumberFormat="1" applyFont="1" applyBorder="1" applyAlignment="1">
      <alignment horizontal="center"/>
    </xf>
    <xf numFmtId="172" fontId="12" fillId="0" borderId="39" xfId="0" applyNumberFormat="1" applyFont="1" applyBorder="1" applyAlignment="1">
      <alignment horizontal="center"/>
    </xf>
    <xf numFmtId="0" fontId="12" fillId="0" borderId="39" xfId="0" applyNumberFormat="1" applyFont="1" applyBorder="1" applyAlignment="1">
      <alignment horizontal="center"/>
    </xf>
    <xf numFmtId="172" fontId="12" fillId="0" borderId="38" xfId="0" applyNumberFormat="1" applyFont="1" applyBorder="1" applyAlignment="1">
      <alignment horizontal="center"/>
    </xf>
    <xf numFmtId="0" fontId="12" fillId="33" borderId="3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2" fillId="33" borderId="4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/>
    </xf>
    <xf numFmtId="0" fontId="1" fillId="32" borderId="38" xfId="0" applyFont="1" applyFill="1" applyBorder="1" applyAlignment="1">
      <alignment/>
    </xf>
    <xf numFmtId="0" fontId="1" fillId="0" borderId="18" xfId="0" applyFont="1" applyBorder="1" applyAlignment="1">
      <alignment/>
    </xf>
    <xf numFmtId="172" fontId="11" fillId="0" borderId="13" xfId="0" applyNumberFormat="1" applyFont="1" applyBorder="1" applyAlignment="1">
      <alignment horizontal="center"/>
    </xf>
    <xf numFmtId="172" fontId="11" fillId="0" borderId="38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2" borderId="44" xfId="0" applyFont="1" applyFill="1" applyBorder="1" applyAlignment="1">
      <alignment/>
    </xf>
    <xf numFmtId="0" fontId="1" fillId="0" borderId="38" xfId="0" applyFont="1" applyBorder="1" applyAlignment="1">
      <alignment horizontal="center"/>
    </xf>
    <xf numFmtId="172" fontId="11" fillId="0" borderId="13" xfId="0" applyNumberFormat="1" applyFont="1" applyBorder="1" applyAlignment="1">
      <alignment horizontal="center" vertical="center"/>
    </xf>
    <xf numFmtId="172" fontId="11" fillId="0" borderId="38" xfId="0" applyNumberFormat="1" applyFont="1" applyBorder="1" applyAlignment="1">
      <alignment horizontal="center" vertical="center"/>
    </xf>
    <xf numFmtId="172" fontId="11" fillId="0" borderId="18" xfId="0" applyNumberFormat="1" applyFont="1" applyBorder="1" applyAlignment="1">
      <alignment horizontal="center" vertical="center"/>
    </xf>
    <xf numFmtId="0" fontId="0" fillId="32" borderId="44" xfId="0" applyFill="1" applyBorder="1" applyAlignment="1">
      <alignment/>
    </xf>
    <xf numFmtId="172" fontId="12" fillId="0" borderId="42" xfId="0" applyNumberFormat="1" applyFont="1" applyBorder="1" applyAlignment="1">
      <alignment horizontal="center"/>
    </xf>
    <xf numFmtId="172" fontId="12" fillId="0" borderId="45" xfId="0" applyNumberFormat="1" applyFont="1" applyBorder="1" applyAlignment="1">
      <alignment horizontal="center"/>
    </xf>
    <xf numFmtId="172" fontId="12" fillId="33" borderId="38" xfId="0" applyNumberFormat="1" applyFont="1" applyFill="1" applyBorder="1" applyAlignment="1">
      <alignment horizontal="center"/>
    </xf>
    <xf numFmtId="172" fontId="12" fillId="0" borderId="46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center"/>
    </xf>
    <xf numFmtId="0" fontId="11" fillId="32" borderId="10" xfId="0" applyFont="1" applyFill="1" applyBorder="1" applyAlignment="1">
      <alignment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/>
    </xf>
    <xf numFmtId="172" fontId="11" fillId="0" borderId="48" xfId="0" applyNumberFormat="1" applyFont="1" applyBorder="1" applyAlignment="1">
      <alignment horizontal="center"/>
    </xf>
    <xf numFmtId="1" fontId="12" fillId="33" borderId="12" xfId="0" applyNumberFormat="1" applyFont="1" applyFill="1" applyBorder="1" applyAlignment="1">
      <alignment horizontal="center"/>
    </xf>
    <xf numFmtId="0" fontId="12" fillId="33" borderId="1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33" borderId="17" xfId="0" applyNumberFormat="1" applyFont="1" applyFill="1" applyBorder="1" applyAlignment="1">
      <alignment horizontal="center"/>
    </xf>
    <xf numFmtId="0" fontId="1" fillId="32" borderId="49" xfId="0" applyFont="1" applyFill="1" applyBorder="1" applyAlignment="1">
      <alignment/>
    </xf>
    <xf numFmtId="172" fontId="12" fillId="33" borderId="25" xfId="0" applyNumberFormat="1" applyFont="1" applyFill="1" applyBorder="1" applyAlignment="1">
      <alignment horizontal="center"/>
    </xf>
    <xf numFmtId="172" fontId="12" fillId="33" borderId="18" xfId="0" applyNumberFormat="1" applyFont="1" applyFill="1" applyBorder="1" applyAlignment="1">
      <alignment horizontal="center"/>
    </xf>
    <xf numFmtId="172" fontId="12" fillId="32" borderId="25" xfId="0" applyNumberFormat="1" applyFont="1" applyFill="1" applyBorder="1" applyAlignment="1">
      <alignment horizontal="center"/>
    </xf>
    <xf numFmtId="0" fontId="12" fillId="32" borderId="50" xfId="0" applyNumberFormat="1" applyFont="1" applyFill="1" applyBorder="1" applyAlignment="1">
      <alignment horizontal="center"/>
    </xf>
    <xf numFmtId="172" fontId="12" fillId="32" borderId="18" xfId="0" applyNumberFormat="1" applyFont="1" applyFill="1" applyBorder="1" applyAlignment="1">
      <alignment horizontal="center"/>
    </xf>
    <xf numFmtId="0" fontId="12" fillId="32" borderId="18" xfId="0" applyNumberFormat="1" applyFont="1" applyFill="1" applyBorder="1" applyAlignment="1">
      <alignment horizontal="center"/>
    </xf>
    <xf numFmtId="172" fontId="11" fillId="32" borderId="18" xfId="0" applyNumberFormat="1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172" fontId="12" fillId="32" borderId="10" xfId="0" applyNumberFormat="1" applyFont="1" applyFill="1" applyBorder="1" applyAlignment="1">
      <alignment horizontal="center"/>
    </xf>
    <xf numFmtId="0" fontId="12" fillId="32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2" fillId="0" borderId="20" xfId="0" applyNumberFormat="1" applyFont="1" applyFill="1" applyBorder="1" applyAlignment="1">
      <alignment horizontal="center"/>
    </xf>
    <xf numFmtId="0" fontId="12" fillId="0" borderId="40" xfId="0" applyNumberFormat="1" applyFont="1" applyFill="1" applyBorder="1" applyAlignment="1">
      <alignment horizontal="center"/>
    </xf>
    <xf numFmtId="172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32" borderId="50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1" fontId="12" fillId="0" borderId="48" xfId="0" applyNumberFormat="1" applyFont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72" fontId="1" fillId="33" borderId="23" xfId="0" applyNumberFormat="1" applyFont="1" applyFill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33" borderId="17" xfId="0" applyNumberFormat="1" applyFont="1" applyFill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2" fillId="0" borderId="25" xfId="0" applyNumberFormat="1" applyFont="1" applyBorder="1" applyAlignment="1">
      <alignment horizontal="center"/>
    </xf>
    <xf numFmtId="172" fontId="1" fillId="32" borderId="44" xfId="0" applyNumberFormat="1" applyFont="1" applyFill="1" applyBorder="1" applyAlignment="1">
      <alignment horizontal="center"/>
    </xf>
    <xf numFmtId="172" fontId="11" fillId="32" borderId="44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/>
    </xf>
    <xf numFmtId="172" fontId="14" fillId="32" borderId="15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51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1" fillId="32" borderId="51" xfId="0" applyFont="1" applyFill="1" applyBorder="1" applyAlignment="1">
      <alignment horizontal="center"/>
    </xf>
    <xf numFmtId="0" fontId="0" fillId="32" borderId="51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114300</xdr:rowOff>
    </xdr:from>
    <xdr:to>
      <xdr:col>2</xdr:col>
      <xdr:colOff>133350</xdr:colOff>
      <xdr:row>5</xdr:row>
      <xdr:rowOff>123825</xdr:rowOff>
    </xdr:to>
    <xdr:pic>
      <xdr:nvPicPr>
        <xdr:cNvPr id="1" name="Picture 1" descr="R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1038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123825</xdr:rowOff>
    </xdr:from>
    <xdr:to>
      <xdr:col>2</xdr:col>
      <xdr:colOff>285750</xdr:colOff>
      <xdr:row>5</xdr:row>
      <xdr:rowOff>47625</xdr:rowOff>
    </xdr:to>
    <xdr:pic>
      <xdr:nvPicPr>
        <xdr:cNvPr id="1" name="Picture 1" descr="R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18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71"/>
  <sheetViews>
    <sheetView zoomScalePageLayoutView="0" workbookViewId="0" topLeftCell="A1">
      <selection activeCell="E37" sqref="E37"/>
    </sheetView>
  </sheetViews>
  <sheetFormatPr defaultColWidth="9.00390625" defaultRowHeight="12.75"/>
  <cols>
    <col min="2" max="2" width="6.125" style="0" customWidth="1"/>
    <col min="3" max="3" width="49.375" style="0" customWidth="1"/>
    <col min="4" max="4" width="8.625" style="0" customWidth="1"/>
    <col min="5" max="5" width="15.125" style="0" customWidth="1"/>
  </cols>
  <sheetData>
    <row r="1" spans="1:18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64" t="s">
        <v>17</v>
      </c>
      <c r="C2" s="164"/>
      <c r="D2" s="164"/>
      <c r="E2" s="164"/>
      <c r="F2" s="164"/>
      <c r="G2" s="164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165" t="s">
        <v>56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>
      <c r="A4" s="1"/>
      <c r="B4" s="164" t="s">
        <v>21</v>
      </c>
      <c r="C4" s="164"/>
      <c r="D4" s="164"/>
      <c r="E4" s="164"/>
      <c r="F4" s="164"/>
      <c r="G4" s="164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3"/>
      <c r="C5" s="163" t="s">
        <v>55</v>
      </c>
      <c r="D5" s="163"/>
      <c r="E5" s="163"/>
      <c r="F5" s="16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>
      <c r="A6" s="1"/>
      <c r="B6" s="163"/>
      <c r="C6" s="163"/>
      <c r="D6" s="163"/>
      <c r="E6" s="16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3" customHeight="1" thickBot="1">
      <c r="A7" s="1"/>
      <c r="B7" s="2" t="s">
        <v>0</v>
      </c>
      <c r="C7" s="2" t="s">
        <v>16</v>
      </c>
      <c r="D7" s="25" t="s">
        <v>14</v>
      </c>
      <c r="E7" s="25" t="s">
        <v>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5.5" customHeight="1" thickBot="1">
      <c r="A8" s="1"/>
      <c r="B8" s="27">
        <v>1</v>
      </c>
      <c r="C8" s="41" t="s">
        <v>22</v>
      </c>
      <c r="D8" s="29">
        <f>LOOKUP(C8,'KLASYFIKACJA -DZ'!B4:B27,'KLASYFIKACJA -DZ'!M4:M27)</f>
        <v>59</v>
      </c>
      <c r="E8" s="26" t="str">
        <f>ROMAN(RANK(D8,D8:D31))</f>
        <v>XV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2.5" customHeight="1" thickBot="1">
      <c r="A9" s="4"/>
      <c r="B9" s="31">
        <v>2</v>
      </c>
      <c r="C9" s="42" t="s">
        <v>48</v>
      </c>
      <c r="D9" s="20">
        <f>LOOKUP(C9,'KLASYFIKACJA -DZ'!B4:B27,'KLASYFIKACJA -DZ'!M4:M27)</f>
        <v>0</v>
      </c>
      <c r="E9" s="21" t="str">
        <f>ROMAN(RANK(D9,D8:D31))</f>
        <v>XXII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2.5" customHeight="1" thickBot="1">
      <c r="A10" s="4"/>
      <c r="B10" s="28">
        <v>3</v>
      </c>
      <c r="C10" s="43" t="s">
        <v>23</v>
      </c>
      <c r="D10" s="29">
        <f>LOOKUP(C10,'KLASYFIKACJA -DZ'!B4:B27,'KLASYFIKACJA -DZ'!M4:M27)</f>
        <v>115</v>
      </c>
      <c r="E10" s="26" t="str">
        <f>ROMAN(RANK(D10,D8:D31))</f>
        <v>IX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2.5" customHeight="1" thickBot="1">
      <c r="A11" s="4"/>
      <c r="B11" s="31">
        <v>4</v>
      </c>
      <c r="C11" s="42" t="s">
        <v>24</v>
      </c>
      <c r="D11" s="20">
        <f>LOOKUP(C11,'KLASYFIKACJA -DZ'!B4:B27,'KLASYFIKACJA -DZ'!M4:M27)</f>
        <v>325</v>
      </c>
      <c r="E11" s="21" t="str">
        <f>ROMAN(RANK(D11,D8:D31))</f>
        <v>II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2.5" customHeight="1" thickBot="1">
      <c r="A12" s="4"/>
      <c r="B12" s="37">
        <v>5</v>
      </c>
      <c r="C12" s="44" t="s">
        <v>25</v>
      </c>
      <c r="D12" s="38">
        <f>LOOKUP(C12,'KLASYFIKACJA -DZ'!B4:B27,'KLASYFIKACJA -DZ'!M4:M27)</f>
        <v>146</v>
      </c>
      <c r="E12" s="39" t="str">
        <f>ROMAN(RANK(D12,D8:D31))</f>
        <v>V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2.5" customHeight="1" thickBot="1">
      <c r="A13" s="4"/>
      <c r="B13" s="37">
        <v>6</v>
      </c>
      <c r="C13" s="44" t="s">
        <v>26</v>
      </c>
      <c r="D13" s="38">
        <f>LOOKUP(C13,'KLASYFIKACJA -DZ'!B4:B27,'KLASYFIKACJA -DZ'!M4:M27)</f>
        <v>435</v>
      </c>
      <c r="E13" s="39" t="str">
        <f>ROMAN(RANK(D13,D8:D31))</f>
        <v>I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2.5" customHeight="1" thickBot="1">
      <c r="A14" s="4"/>
      <c r="B14" s="28">
        <v>7</v>
      </c>
      <c r="C14" s="43" t="s">
        <v>27</v>
      </c>
      <c r="D14" s="29">
        <f>LOOKUP(C14,'KLASYFIKACJA -DZ'!B4:B27,'KLASYFIKACJA -DZ'!M4:M27)</f>
        <v>107.5</v>
      </c>
      <c r="E14" s="26" t="str">
        <f>ROMAN(RANK(D14,D8:D31))</f>
        <v>X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2.5" customHeight="1">
      <c r="A15" s="4"/>
      <c r="B15" s="35">
        <v>8</v>
      </c>
      <c r="C15" s="45" t="s">
        <v>28</v>
      </c>
      <c r="D15" s="30">
        <f>LOOKUP(C15,'KLASYFIKACJA -DZ'!B4:B27,'KLASYFIKACJA -DZ'!M4:M27)</f>
        <v>78</v>
      </c>
      <c r="E15" s="22" t="str">
        <f>ROMAN(RANK(D15,D8:D31))</f>
        <v>XII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2.5" customHeight="1" thickBot="1">
      <c r="A16" s="4"/>
      <c r="B16" s="32">
        <v>9</v>
      </c>
      <c r="C16" s="41" t="s">
        <v>29</v>
      </c>
      <c r="D16" s="40">
        <f>LOOKUP(C16,'KLASYFIKACJA -DZ'!B4:B27,'KLASYFIKACJA -DZ'!M4:M27)</f>
        <v>215</v>
      </c>
      <c r="E16" s="23" t="str">
        <f>ROMAN(RANK(D16,D8:D31))</f>
        <v>IV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2.5" customHeight="1" thickBot="1">
      <c r="A17" s="4"/>
      <c r="B17" s="28">
        <v>10</v>
      </c>
      <c r="C17" s="43" t="s">
        <v>30</v>
      </c>
      <c r="D17" s="29">
        <f>LOOKUP(C17,'KLASYFIKACJA -DZ'!B4:B27,'KLASYFIKACJA -DZ'!M4:M27)</f>
        <v>45</v>
      </c>
      <c r="E17" s="26" t="str">
        <f>ROMAN(RANK(D17,D8:D31))</f>
        <v>XVI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2.5" customHeight="1" thickBot="1">
      <c r="A18" s="4"/>
      <c r="B18" s="36">
        <v>11</v>
      </c>
      <c r="C18" s="42" t="s">
        <v>2</v>
      </c>
      <c r="D18" s="20">
        <f>LOOKUP(C18,'KLASYFIKACJA -DZ'!B4:B27,'KLASYFIKACJA -DZ'!M4:M27)</f>
        <v>25</v>
      </c>
      <c r="E18" s="21" t="str">
        <f>ROMAN(RANK(D18,D8:D31))</f>
        <v>XVIII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2.5" customHeight="1" thickBot="1">
      <c r="A19" s="4"/>
      <c r="B19" s="28">
        <v>12</v>
      </c>
      <c r="C19" s="43" t="s">
        <v>18</v>
      </c>
      <c r="D19" s="29">
        <f>LOOKUP(C19,'KLASYFIKACJA -DZ'!B4:B27,'KLASYFIKACJA -DZ'!M4:M27)</f>
        <v>22.5</v>
      </c>
      <c r="E19" s="26" t="str">
        <f>ROMAN(RANK(D19,D8:D31))</f>
        <v>XIX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2.5" customHeight="1" thickBot="1">
      <c r="A20" s="4"/>
      <c r="B20" s="36">
        <v>13</v>
      </c>
      <c r="C20" s="42" t="s">
        <v>3</v>
      </c>
      <c r="D20" s="20">
        <f>LOOKUP(C20,'KLASYFIKACJA -DZ'!B4:B27,'KLASYFIKACJA -DZ'!M4:M27)</f>
        <v>10</v>
      </c>
      <c r="E20" s="21" t="str">
        <f>ROMAN(RANK(D20,D8:D31))</f>
        <v>XX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2.5" customHeight="1" thickBot="1">
      <c r="A21" s="4"/>
      <c r="B21" s="28">
        <v>14</v>
      </c>
      <c r="C21" s="43" t="s">
        <v>1</v>
      </c>
      <c r="D21" s="29">
        <f>LOOKUP(C21,'KLASYFIKACJA -DZ'!B4:B27,'KLASYFIKACJA -DZ'!M4:M27)</f>
        <v>244</v>
      </c>
      <c r="E21" s="26" t="str">
        <f>ROMAN(RANK(D21,D8:D31))</f>
        <v>III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2.5" customHeight="1" thickBot="1">
      <c r="A22" s="4"/>
      <c r="B22" s="36">
        <v>15</v>
      </c>
      <c r="C22" s="46" t="s">
        <v>51</v>
      </c>
      <c r="D22" s="20">
        <f>LOOKUP(C22,'KLASYFIKACJA -DZ'!B4:B27,'KLASYFIKACJA -DZ'!M4:M27)</f>
        <v>2</v>
      </c>
      <c r="E22" s="21" t="str">
        <f>ROMAN(RANK(D22,D8:D31))</f>
        <v>XXI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2.5" customHeight="1" thickBot="1">
      <c r="A23" s="4"/>
      <c r="B23" s="28">
        <v>16</v>
      </c>
      <c r="C23" s="43" t="s">
        <v>35</v>
      </c>
      <c r="D23" s="29">
        <f>LOOKUP(C23,'KLASYFIKACJA -DZ'!B4:B27,'KLASYFIKACJA -DZ'!M4:M27)</f>
        <v>30</v>
      </c>
      <c r="E23" s="26" t="str">
        <f>ROMAN(RANK(D23,D8:D31))</f>
        <v>XVII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2.5" customHeight="1" thickBot="1">
      <c r="A24" s="4"/>
      <c r="B24" s="36">
        <v>17</v>
      </c>
      <c r="C24" s="42" t="s">
        <v>36</v>
      </c>
      <c r="D24" s="20">
        <f>LOOKUP(C24,'KLASYFIKACJA -DZ'!B4:B27,'KLASYFIKACJA -DZ'!M4:M27)</f>
        <v>123</v>
      </c>
      <c r="E24" s="21" t="str">
        <f>ROMAN(RANK(D24,D8:D31))</f>
        <v>VIII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2.5" customHeight="1" thickBot="1">
      <c r="A25" s="4"/>
      <c r="B25" s="28">
        <v>18</v>
      </c>
      <c r="C25" s="43" t="s">
        <v>38</v>
      </c>
      <c r="D25" s="29">
        <f>LOOKUP(C25,'KLASYFIKACJA -DZ'!B4:B27,'KLASYFIKACJA -DZ'!M4:M27)</f>
        <v>75</v>
      </c>
      <c r="E25" s="26" t="str">
        <f>ROMAN(RANK(D25,D8:D31))</f>
        <v>XIII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2.5" customHeight="1" thickBot="1">
      <c r="A26" s="4"/>
      <c r="B26" s="28">
        <v>19</v>
      </c>
      <c r="C26" s="43" t="s">
        <v>37</v>
      </c>
      <c r="D26" s="29">
        <f>LOOKUP(C26,'KLASYFIKACJA -DZ'!B4:B27,'KLASYFIKACJA -DZ'!M4:M27)</f>
        <v>86</v>
      </c>
      <c r="E26" s="26" t="str">
        <f>ROMAN(RANK(D26,D8:D31))</f>
        <v>XI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2.5" customHeight="1" thickBot="1">
      <c r="A27" s="4"/>
      <c r="B27" s="28">
        <v>20</v>
      </c>
      <c r="C27" s="42" t="s">
        <v>40</v>
      </c>
      <c r="D27" s="20">
        <f>LOOKUP(C27,'KLASYFIKACJA -DZ'!B4:B27,'KLASYFIKACJA -DZ'!M4:M27)</f>
        <v>129</v>
      </c>
      <c r="E27" s="21" t="str">
        <f>ROMAN(RANK(D27,D8:D31))</f>
        <v>VII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2.5" customHeight="1" thickBot="1">
      <c r="A28" s="4"/>
      <c r="B28" s="28">
        <v>21</v>
      </c>
      <c r="C28" s="43" t="s">
        <v>41</v>
      </c>
      <c r="D28" s="29">
        <f>LOOKUP(C28,'KLASYFIKACJA -DZ'!B4:B27,'KLASYFIKACJA -DZ'!M4:M27)</f>
        <v>0</v>
      </c>
      <c r="E28" s="26" t="str">
        <f>ROMAN(RANK(D28,D8:D31))</f>
        <v>XXII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2.5" customHeight="1" thickBot="1">
      <c r="A29" s="4"/>
      <c r="B29" s="28">
        <v>22</v>
      </c>
      <c r="C29" s="47" t="s">
        <v>44</v>
      </c>
      <c r="D29" s="33">
        <f>LOOKUP(C29,'KLASYFIKACJA -DZ'!B4:B27,'KLASYFIKACJA -DZ'!M4:M27)</f>
        <v>68.5</v>
      </c>
      <c r="E29" s="34" t="str">
        <f>ROMAN(RANK(D29,D8:D31))</f>
        <v>XIV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2.5" customHeight="1" thickBot="1">
      <c r="A30" s="4"/>
      <c r="B30" s="28">
        <v>23</v>
      </c>
      <c r="C30" s="42" t="s">
        <v>42</v>
      </c>
      <c r="D30" s="20">
        <f>LOOKUP(C30,'KLASYFIKACJA -DZ'!B4:B27,'KLASYFIKACJA -DZ'!M4:M27)</f>
        <v>132.5</v>
      </c>
      <c r="E30" s="21" t="str">
        <f>ROMAN(RANK(D30,D8:D31))</f>
        <v>VI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3.25" customHeight="1">
      <c r="A31" s="4"/>
      <c r="B31" s="37">
        <v>24</v>
      </c>
      <c r="C31" s="44" t="s">
        <v>43</v>
      </c>
      <c r="D31" s="38">
        <f>LOOKUP(C31,'KLASYFIKACJA -DZ'!B4:B28,'KLASYFIKACJA -DZ'!M4:M28)</f>
        <v>0</v>
      </c>
      <c r="E31" s="39" t="str">
        <f>ROMAN(RANK(D31,D8:D31))</f>
        <v>XXII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9.5" customHeight="1">
      <c r="A32" s="1"/>
      <c r="B32" s="161">
        <v>25</v>
      </c>
      <c r="C32" s="162" t="s">
        <v>39</v>
      </c>
      <c r="D32" s="160">
        <v>5</v>
      </c>
      <c r="E32" s="15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59"/>
      <c r="C33" s="159"/>
      <c r="D33" s="159"/>
      <c r="E33" s="15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</sheetData>
  <sheetProtection/>
  <mergeCells count="5">
    <mergeCell ref="B6:E6"/>
    <mergeCell ref="C5:F5"/>
    <mergeCell ref="B4:G4"/>
    <mergeCell ref="B2:G2"/>
    <mergeCell ref="B3:G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T98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2" max="2" width="5.375" style="0" customWidth="1"/>
    <col min="3" max="3" width="46.25390625" style="0" customWidth="1"/>
    <col min="4" max="4" width="10.75390625" style="0" customWidth="1"/>
    <col min="5" max="5" width="14.125" style="0" customWidth="1"/>
  </cols>
  <sheetData>
    <row r="1" spans="1:20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>
      <c r="A2" s="1"/>
      <c r="B2" s="164" t="s">
        <v>17</v>
      </c>
      <c r="C2" s="164"/>
      <c r="D2" s="164"/>
      <c r="E2" s="164"/>
      <c r="F2" s="164"/>
      <c r="G2" s="16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1"/>
      <c r="B3" s="165" t="s">
        <v>54</v>
      </c>
      <c r="C3" s="165"/>
      <c r="D3" s="165"/>
      <c r="E3" s="165"/>
      <c r="F3" s="165"/>
      <c r="G3" s="1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>
      <c r="A4" s="1"/>
      <c r="B4" s="164" t="s">
        <v>33</v>
      </c>
      <c r="C4" s="164"/>
      <c r="D4" s="164"/>
      <c r="E4" s="164"/>
      <c r="F4" s="164"/>
      <c r="G4" s="16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63" t="s">
        <v>55</v>
      </c>
      <c r="C5" s="163"/>
      <c r="D5" s="163"/>
      <c r="E5" s="163"/>
      <c r="F5" s="163"/>
      <c r="G5" s="16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thickBot="1">
      <c r="A6" s="1"/>
      <c r="B6" s="166"/>
      <c r="C6" s="166"/>
      <c r="D6" s="166"/>
      <c r="E6" s="16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3" customHeight="1" thickBot="1">
      <c r="A7" s="1"/>
      <c r="B7" s="24" t="s">
        <v>0</v>
      </c>
      <c r="C7" s="2" t="s">
        <v>16</v>
      </c>
      <c r="D7" s="2" t="s">
        <v>14</v>
      </c>
      <c r="E7" s="2" t="s">
        <v>15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2.5" customHeight="1" thickBot="1">
      <c r="A8" s="1"/>
      <c r="B8" s="48">
        <v>1</v>
      </c>
      <c r="C8" s="70" t="s">
        <v>22</v>
      </c>
      <c r="D8" s="64">
        <f>LOOKUP(C8,'KLASYFIKACJA-CHŁ.'!B5:B20,'KLASYFIKACJA-CHŁ.'!N5:N30)</f>
        <v>36.5</v>
      </c>
      <c r="E8" s="73" t="str">
        <f>ROMAN(RANK(D8,D8:D33))</f>
        <v>XIV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22.5" customHeight="1" thickBot="1">
      <c r="A9" s="1"/>
      <c r="B9" s="71">
        <v>2</v>
      </c>
      <c r="C9" s="72" t="s">
        <v>48</v>
      </c>
      <c r="D9" s="51">
        <f>LOOKUP(C9,'KLASYFIKACJA-CHŁ.'!B5:B30,'KLASYFIKACJA-CHŁ.'!N5:N30)</f>
        <v>0</v>
      </c>
      <c r="E9" s="74" t="str">
        <f>ROMAN(RANK(D9,D8:D33))</f>
        <v>XXIV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2.5" customHeight="1" thickBot="1">
      <c r="A10" s="1"/>
      <c r="B10" s="55">
        <v>3</v>
      </c>
      <c r="C10" s="56" t="s">
        <v>23</v>
      </c>
      <c r="D10" s="57">
        <f>LOOKUP(C10,'KLASYFIKACJA-CHŁ.'!B5:B30,'KLASYFIKACJA-CHŁ.'!N5:N30)</f>
        <v>172.5</v>
      </c>
      <c r="E10" s="75" t="str">
        <f>ROMAN(RANK(D10,D8:D33))</f>
        <v>VII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22.5" customHeight="1" thickBot="1">
      <c r="A11" s="1"/>
      <c r="B11" s="60">
        <v>4</v>
      </c>
      <c r="C11" s="61" t="s">
        <v>24</v>
      </c>
      <c r="D11" s="51">
        <f>LOOKUP(C11,'KLASYFIKACJA-CHŁ.'!B5:B30,'KLASYFIKACJA-CHŁ.'!N5:N30)</f>
        <v>103.5</v>
      </c>
      <c r="E11" s="74" t="str">
        <f>ROMAN(RANK(D11,D8:D33))</f>
        <v>XI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2.5" customHeight="1" thickBot="1">
      <c r="A12" s="1"/>
      <c r="B12" s="55">
        <v>5</v>
      </c>
      <c r="C12" s="56" t="s">
        <v>25</v>
      </c>
      <c r="D12" s="57">
        <f>LOOKUP(C12,'KLASYFIKACJA-CHŁ.'!B5:B30,'KLASYFIKACJA-CHŁ.'!N5:N30)</f>
        <v>90</v>
      </c>
      <c r="E12" s="75" t="str">
        <f>ROMAN(RANK(D12,D8:D33))</f>
        <v>XII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2.5" customHeight="1" thickBot="1">
      <c r="A13" s="1"/>
      <c r="B13" s="60">
        <v>6</v>
      </c>
      <c r="C13" s="61" t="s">
        <v>26</v>
      </c>
      <c r="D13" s="51">
        <f>LOOKUP(C13,'KLASYFIKACJA-CHŁ.'!B5:B30,'KLASYFIKACJA-CHŁ.'!N5:N30)</f>
        <v>194.5</v>
      </c>
      <c r="E13" s="74" t="str">
        <f>ROMAN(RANK(D13,D8:D33))</f>
        <v>V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2.5" customHeight="1" thickBot="1">
      <c r="A14" s="1"/>
      <c r="B14" s="58">
        <v>7</v>
      </c>
      <c r="C14" s="59" t="s">
        <v>27</v>
      </c>
      <c r="D14" s="52">
        <f>LOOKUP(C14,'KLASYFIKACJA-CHŁ.'!B5:B30,'KLASYFIKACJA-CHŁ.'!N5:N30)</f>
        <v>151.5</v>
      </c>
      <c r="E14" s="76" t="str">
        <f>ROMAN(RANK(D14,D8:D33))</f>
        <v>IX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2.5" customHeight="1" thickBot="1">
      <c r="A15" s="1"/>
      <c r="B15" s="62">
        <v>8</v>
      </c>
      <c r="C15" s="63" t="s">
        <v>28</v>
      </c>
      <c r="D15" s="64">
        <f>LOOKUP(C15,'KLASYFIKACJA-CHŁ.'!B5:B30,'KLASYFIKACJA-CHŁ.'!N5:N30)</f>
        <v>30.5</v>
      </c>
      <c r="E15" s="75" t="str">
        <f>ROMAN(RANK(D15,D8:D33))</f>
        <v>XVIII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2.5" customHeight="1" thickBot="1">
      <c r="A16" s="1"/>
      <c r="B16" s="65">
        <v>9</v>
      </c>
      <c r="C16" s="66" t="s">
        <v>29</v>
      </c>
      <c r="D16" s="51">
        <f>LOOKUP(C16,'KLASYFIKACJA-CHŁ.'!B5:B30,'KLASYFIKACJA-CHŁ.'!N5:N30)</f>
        <v>210</v>
      </c>
      <c r="E16" s="74" t="str">
        <f>ROMAN(RANK(D16,D8:D33))</f>
        <v>IV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2.5" customHeight="1" thickBot="1">
      <c r="A17" s="1"/>
      <c r="B17" s="62">
        <v>10</v>
      </c>
      <c r="C17" s="63" t="s">
        <v>30</v>
      </c>
      <c r="D17" s="57">
        <f>LOOKUP(C17,'KLASYFIKACJA-CHŁ.'!B5:B30,'KLASYFIKACJA-CHŁ.'!N5:N30)</f>
        <v>124</v>
      </c>
      <c r="E17" s="75" t="str">
        <f>ROMAN(RANK(D17,D8:D33))</f>
        <v>X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2.5" customHeight="1" thickBot="1">
      <c r="A18" s="1"/>
      <c r="B18" s="65">
        <v>11</v>
      </c>
      <c r="C18" s="66" t="s">
        <v>2</v>
      </c>
      <c r="D18" s="51">
        <f>LOOKUP(C18,'KLASYFIKACJA-CHŁ.'!B5:B30,'KLASYFIKACJA-CHŁ.'!N5:N30)</f>
        <v>30</v>
      </c>
      <c r="E18" s="74" t="str">
        <f>ROMAN(RANK(D18,D8:D33))</f>
        <v>XIX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22.5" customHeight="1" thickBot="1">
      <c r="A19" s="1"/>
      <c r="B19" s="62">
        <v>12</v>
      </c>
      <c r="C19" s="63" t="s">
        <v>18</v>
      </c>
      <c r="D19" s="57">
        <f>LOOKUP(C19,'KLASYFIKACJA-CHŁ.'!B5:B30,'KLASYFIKACJA-CHŁ.'!N5:N30)</f>
        <v>15.5</v>
      </c>
      <c r="E19" s="75" t="str">
        <f>ROMAN(RANK(D19,D8:D33))</f>
        <v>XXII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2.5" customHeight="1" thickBot="1">
      <c r="A20" s="1"/>
      <c r="B20" s="65">
        <v>13</v>
      </c>
      <c r="C20" s="66" t="s">
        <v>3</v>
      </c>
      <c r="D20" s="51">
        <f>LOOKUP(C20,'KLASYFIKACJA-CHŁ.'!B5:B30,'KLASYFIKACJA-CHŁ.'!N5:N30)</f>
        <v>34</v>
      </c>
      <c r="E20" s="74" t="str">
        <f>ROMAN(RANK(D20,D8:D33))</f>
        <v>XVI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2.5" customHeight="1" thickBot="1">
      <c r="A21" s="1"/>
      <c r="B21" s="62">
        <v>14</v>
      </c>
      <c r="C21" s="63" t="s">
        <v>1</v>
      </c>
      <c r="D21" s="57">
        <f>LOOKUP(C21,'KLASYFIKACJA-CHŁ.'!B5:B30,'KLASYFIKACJA-CHŁ.'!N5:N30)</f>
        <v>159.5</v>
      </c>
      <c r="E21" s="75" t="str">
        <f>ROMAN(RANK(D21,D8:D33))</f>
        <v>VIII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22.5" customHeight="1" thickBot="1">
      <c r="A22" s="1"/>
      <c r="B22" s="65">
        <v>15</v>
      </c>
      <c r="C22" s="112" t="s">
        <v>51</v>
      </c>
      <c r="D22" s="51">
        <f>LOOKUP(C22,'KLASYFIKACJA-CHŁ.'!B5:B30,'KLASYFIKACJA-CHŁ.'!N5:N30)</f>
        <v>10</v>
      </c>
      <c r="E22" s="74" t="str">
        <f>ROMAN(RANK(D22,D8:D33))</f>
        <v>XXIII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2.5" customHeight="1" thickBot="1">
      <c r="A23" s="1"/>
      <c r="B23" s="62">
        <v>16</v>
      </c>
      <c r="C23" s="66" t="s">
        <v>35</v>
      </c>
      <c r="D23" s="57">
        <f>LOOKUP(C23,'KLASYFIKACJA-CHŁ.'!B5:B30,'KLASYFIKACJA-CHŁ.'!N5:N30)</f>
        <v>31.5</v>
      </c>
      <c r="E23" s="75" t="str">
        <f>ROMAN(RANK(D23,D8:D33))</f>
        <v>XVII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2.5" customHeight="1" thickBot="1">
      <c r="A24" s="1"/>
      <c r="B24" s="65">
        <v>17</v>
      </c>
      <c r="C24" s="66" t="s">
        <v>36</v>
      </c>
      <c r="D24" s="51">
        <f>LOOKUP(C24,'KLASYFIKACJA-CHŁ.'!B5:B30,'KLASYFIKACJA-CHŁ.'!N5:N30)</f>
        <v>292.5</v>
      </c>
      <c r="E24" s="74" t="str">
        <f>ROMAN(RANK(D24,D8:D33))</f>
        <v>II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2.5" customHeight="1" thickBot="1">
      <c r="A25" s="1"/>
      <c r="B25" s="62">
        <v>18</v>
      </c>
      <c r="C25" s="63" t="s">
        <v>38</v>
      </c>
      <c r="D25" s="57">
        <f>LOOKUP(C25,'KLASYFIKACJA-CHŁ.'!B5:B30,'KLASYFIKACJA-CHŁ.'!N5:N30)</f>
        <v>22.5</v>
      </c>
      <c r="E25" s="75" t="str">
        <f>ROMAN(RANK(D25,D8:D33))</f>
        <v>XXI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2.5" customHeight="1" thickBot="1">
      <c r="A26" s="1"/>
      <c r="B26" s="67">
        <v>19</v>
      </c>
      <c r="C26" s="68" t="s">
        <v>39</v>
      </c>
      <c r="D26" s="50">
        <f>LOOKUP(C26,'KLASYFIKACJA-CHŁ.'!B5:B30,'KLASYFIKACJA-CHŁ.'!N5:N30)</f>
        <v>248.5</v>
      </c>
      <c r="E26" s="77" t="str">
        <f>ROMAN(RANK(D26,D8:D33))</f>
        <v>III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2.5" customHeight="1" thickBot="1">
      <c r="A27" s="1"/>
      <c r="B27" s="49">
        <v>20</v>
      </c>
      <c r="C27" s="53" t="s">
        <v>37</v>
      </c>
      <c r="D27" s="50">
        <f>LOOKUP(C27,'KLASYFIKACJA-CHŁ.'!B5:B30,'KLASYFIKACJA-CHŁ.'!N5:N30)</f>
        <v>35</v>
      </c>
      <c r="E27" s="76" t="str">
        <f>ROMAN(RANK(D27,D8:D33))</f>
        <v>XV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22.5" customHeight="1" thickBot="1">
      <c r="A28" s="1"/>
      <c r="B28" s="49">
        <v>21</v>
      </c>
      <c r="C28" s="69" t="s">
        <v>40</v>
      </c>
      <c r="D28" s="50">
        <f>LOOKUP(C28,'KLASYFIKACJA-CHŁ.'!B5:B30,'KLASYFIKACJA-CHŁ.'!N5:N30)</f>
        <v>27</v>
      </c>
      <c r="E28" s="76" t="str">
        <f>ROMAN(RANK(D28,D8:D33))</f>
        <v>XX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2.5" customHeight="1" thickBot="1">
      <c r="A29" s="1"/>
      <c r="B29" s="49">
        <v>22</v>
      </c>
      <c r="C29" s="54" t="s">
        <v>41</v>
      </c>
      <c r="D29" s="51">
        <f>LOOKUP(C29,'KLASYFIKACJA-CHŁ.'!B5:B30,'KLASYFIKACJA-CHŁ.'!N5:N30)</f>
        <v>0</v>
      </c>
      <c r="E29" s="78" t="str">
        <f>ROMAN(RANK(D29,D8:D33))</f>
        <v>XXIV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2.5" customHeight="1" thickBot="1">
      <c r="A30" s="1"/>
      <c r="B30" s="49">
        <v>23</v>
      </c>
      <c r="C30" s="54" t="s">
        <v>50</v>
      </c>
      <c r="D30" s="57">
        <f>LOOKUP(C30,'KLASYFIKACJA-CHŁ.'!B5:B30,'KLASYFIKACJA-CHŁ.'!N5:N30)</f>
        <v>194</v>
      </c>
      <c r="E30" s="75" t="str">
        <f>ROMAN(RANK(D30,D8:D33))</f>
        <v>VI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2.5" customHeight="1" thickBot="1">
      <c r="A31" s="1"/>
      <c r="B31" s="49">
        <v>24</v>
      </c>
      <c r="C31" s="63" t="s">
        <v>44</v>
      </c>
      <c r="D31" s="51">
        <f>LOOKUP(C31,'KLASYFIKACJA-CHŁ.'!B5:B30,'KLASYFIKACJA-CHŁ.'!N5:N30)</f>
        <v>88.5</v>
      </c>
      <c r="E31" s="74" t="str">
        <f>ROMAN(RANK(D31,D8:D33))</f>
        <v>XIII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.75" customHeight="1" thickBot="1">
      <c r="A32" s="1"/>
      <c r="B32" s="49">
        <v>25</v>
      </c>
      <c r="C32" s="66" t="s">
        <v>42</v>
      </c>
      <c r="D32" s="51">
        <f>LOOKUP(C32,'KLASYFIKACJA-CHŁ.'!B5:B30,'KLASYFIKACJA-CHŁ.'!N5:N30)</f>
        <v>325</v>
      </c>
      <c r="E32" s="79" t="str">
        <f>ROMAN(RANK(D32,D8:D33))</f>
        <v>I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1" thickBot="1">
      <c r="A33" s="1"/>
      <c r="B33" s="49">
        <v>26</v>
      </c>
      <c r="C33" s="69" t="s">
        <v>43</v>
      </c>
      <c r="D33" s="51">
        <f>LOOKUP(C33,'KLASYFIKACJA-CHŁ.'!B5:B30,'KLASYFIKACJA-CHŁ.'!N5:N30)</f>
        <v>0</v>
      </c>
      <c r="E33" s="79" t="str">
        <f>ROMAN(RANK(D33,D8:D33))</f>
        <v>XXIV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7" ht="12.75">
      <c r="A98" s="1"/>
      <c r="B98" s="1"/>
      <c r="C98" s="1"/>
      <c r="D98" s="1"/>
      <c r="E98" s="1"/>
      <c r="F98" s="1"/>
      <c r="G98" s="1"/>
    </row>
  </sheetData>
  <sheetProtection/>
  <mergeCells count="5">
    <mergeCell ref="B6:E6"/>
    <mergeCell ref="B2:G2"/>
    <mergeCell ref="B3:G3"/>
    <mergeCell ref="B4:G4"/>
    <mergeCell ref="B5:G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99"/>
  <sheetViews>
    <sheetView view="pageBreakPreview" zoomScaleSheetLayoutView="100" zoomScalePageLayoutView="0" workbookViewId="0" topLeftCell="A13">
      <selection activeCell="I28" sqref="I28"/>
    </sheetView>
  </sheetViews>
  <sheetFormatPr defaultColWidth="9.00390625" defaultRowHeight="12.75"/>
  <cols>
    <col min="1" max="1" width="4.00390625" style="0" customWidth="1"/>
    <col min="2" max="2" width="31.00390625" style="0" customWidth="1"/>
    <col min="3" max="13" width="13.125" style="0" customWidth="1"/>
  </cols>
  <sheetData>
    <row r="1" spans="1:27" ht="29.25" customHeight="1">
      <c r="A1" s="1"/>
      <c r="B1" s="169"/>
      <c r="C1" s="170"/>
      <c r="D1" s="167" t="s">
        <v>53</v>
      </c>
      <c r="E1" s="168"/>
      <c r="F1" s="168"/>
      <c r="G1" s="168"/>
      <c r="H1" s="168"/>
      <c r="I1" s="168"/>
      <c r="J1" s="168"/>
      <c r="K1" s="16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 customHeight="1" thickBot="1">
      <c r="A2" s="171" t="s">
        <v>31</v>
      </c>
      <c r="B2" s="172"/>
      <c r="C2" s="172"/>
      <c r="D2" s="172"/>
      <c r="E2" s="172"/>
      <c r="F2" s="169" t="s">
        <v>19</v>
      </c>
      <c r="G2" s="17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2.5" customHeight="1" thickBot="1">
      <c r="A3" s="88" t="s">
        <v>0</v>
      </c>
      <c r="B3" s="88" t="s">
        <v>20</v>
      </c>
      <c r="C3" s="90" t="s">
        <v>13</v>
      </c>
      <c r="D3" s="87" t="s">
        <v>45</v>
      </c>
      <c r="E3" s="88" t="s">
        <v>46</v>
      </c>
      <c r="F3" s="87" t="s">
        <v>11</v>
      </c>
      <c r="G3" s="85" t="s">
        <v>12</v>
      </c>
      <c r="H3" s="90" t="s">
        <v>4</v>
      </c>
      <c r="I3" s="89" t="s">
        <v>8</v>
      </c>
      <c r="J3" s="88" t="s">
        <v>7</v>
      </c>
      <c r="K3" s="87" t="s">
        <v>49</v>
      </c>
      <c r="L3" s="88" t="s">
        <v>47</v>
      </c>
      <c r="M3" s="88" t="s">
        <v>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2.5" customHeight="1">
      <c r="A4" s="17">
        <v>1</v>
      </c>
      <c r="B4" s="93" t="s">
        <v>22</v>
      </c>
      <c r="C4" s="148">
        <v>25</v>
      </c>
      <c r="D4" s="149"/>
      <c r="E4" s="150"/>
      <c r="F4" s="149">
        <v>4</v>
      </c>
      <c r="G4" s="151">
        <v>5</v>
      </c>
      <c r="H4" s="152"/>
      <c r="I4" s="153">
        <v>20</v>
      </c>
      <c r="J4" s="154"/>
      <c r="K4" s="155">
        <v>5</v>
      </c>
      <c r="L4" s="154"/>
      <c r="M4" s="103">
        <f aca="true" t="shared" si="0" ref="M4:M26">SUM(C4:L4)</f>
        <v>59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2.5" customHeight="1">
      <c r="A5" s="102">
        <v>2</v>
      </c>
      <c r="B5" s="94" t="s">
        <v>48</v>
      </c>
      <c r="C5" s="109"/>
      <c r="D5" s="107"/>
      <c r="E5" s="83"/>
      <c r="F5" s="107"/>
      <c r="G5" s="108"/>
      <c r="H5" s="109"/>
      <c r="I5" s="107"/>
      <c r="J5" s="83"/>
      <c r="K5" s="81"/>
      <c r="L5" s="83"/>
      <c r="M5" s="104">
        <f t="shared" si="0"/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2.5" customHeight="1">
      <c r="A6" s="102">
        <v>3</v>
      </c>
      <c r="B6" s="95" t="s">
        <v>23</v>
      </c>
      <c r="C6" s="109"/>
      <c r="D6" s="107">
        <v>5</v>
      </c>
      <c r="E6" s="83">
        <v>17.5</v>
      </c>
      <c r="F6" s="107">
        <v>30</v>
      </c>
      <c r="G6" s="108">
        <v>12.5</v>
      </c>
      <c r="H6" s="109">
        <v>15</v>
      </c>
      <c r="I6" s="107">
        <v>30</v>
      </c>
      <c r="J6" s="83"/>
      <c r="K6" s="81">
        <v>5</v>
      </c>
      <c r="L6" s="83"/>
      <c r="M6" s="104">
        <f t="shared" si="0"/>
        <v>115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2.5" customHeight="1">
      <c r="A7" s="102">
        <v>4</v>
      </c>
      <c r="B7" s="95" t="s">
        <v>24</v>
      </c>
      <c r="C7" s="109">
        <v>35</v>
      </c>
      <c r="D7" s="107"/>
      <c r="E7" s="83">
        <v>60</v>
      </c>
      <c r="F7" s="107">
        <v>45</v>
      </c>
      <c r="G7" s="108">
        <v>60</v>
      </c>
      <c r="H7" s="109">
        <v>10</v>
      </c>
      <c r="I7" s="107"/>
      <c r="J7" s="83">
        <v>25</v>
      </c>
      <c r="K7" s="81">
        <v>60</v>
      </c>
      <c r="L7" s="83">
        <v>30</v>
      </c>
      <c r="M7" s="104">
        <f t="shared" si="0"/>
        <v>325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2.5" customHeight="1">
      <c r="A8" s="102">
        <v>5</v>
      </c>
      <c r="B8" s="95" t="s">
        <v>25</v>
      </c>
      <c r="C8" s="109"/>
      <c r="D8" s="107">
        <v>5</v>
      </c>
      <c r="E8" s="83">
        <v>17.5</v>
      </c>
      <c r="F8" s="107">
        <v>11</v>
      </c>
      <c r="G8" s="108">
        <v>12.5</v>
      </c>
      <c r="H8" s="109"/>
      <c r="I8" s="107">
        <v>35</v>
      </c>
      <c r="J8" s="83">
        <v>60</v>
      </c>
      <c r="K8" s="81">
        <v>5</v>
      </c>
      <c r="L8" s="83"/>
      <c r="M8" s="104">
        <f t="shared" si="0"/>
        <v>146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2.5" customHeight="1">
      <c r="A9" s="102">
        <v>6</v>
      </c>
      <c r="B9" s="95" t="s">
        <v>26</v>
      </c>
      <c r="C9" s="109">
        <v>45</v>
      </c>
      <c r="D9" s="107">
        <v>35</v>
      </c>
      <c r="E9" s="83">
        <v>45</v>
      </c>
      <c r="F9" s="107">
        <v>60</v>
      </c>
      <c r="G9" s="108">
        <v>45</v>
      </c>
      <c r="H9" s="109">
        <v>35</v>
      </c>
      <c r="I9" s="107">
        <v>45</v>
      </c>
      <c r="J9" s="83">
        <v>45</v>
      </c>
      <c r="K9" s="81">
        <v>45</v>
      </c>
      <c r="L9" s="83">
        <v>35</v>
      </c>
      <c r="M9" s="104">
        <f t="shared" si="0"/>
        <v>435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2.5" customHeight="1" thickBot="1">
      <c r="A10" s="102">
        <v>7</v>
      </c>
      <c r="B10" s="95" t="s">
        <v>27</v>
      </c>
      <c r="C10" s="109"/>
      <c r="D10" s="107"/>
      <c r="E10" s="83">
        <v>5</v>
      </c>
      <c r="F10" s="107">
        <v>25</v>
      </c>
      <c r="G10" s="108">
        <v>12.5</v>
      </c>
      <c r="H10" s="109"/>
      <c r="I10" s="145">
        <v>60</v>
      </c>
      <c r="J10" s="83">
        <v>5</v>
      </c>
      <c r="K10" s="81"/>
      <c r="L10" s="83"/>
      <c r="M10" s="104">
        <f t="shared" si="0"/>
        <v>107.5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2.5" customHeight="1">
      <c r="A11" s="102">
        <v>8</v>
      </c>
      <c r="B11" s="95" t="s">
        <v>28</v>
      </c>
      <c r="C11" s="109"/>
      <c r="D11" s="107">
        <v>45</v>
      </c>
      <c r="E11" s="83"/>
      <c r="F11" s="107">
        <v>11</v>
      </c>
      <c r="G11" s="108"/>
      <c r="H11" s="109">
        <v>20</v>
      </c>
      <c r="I11" s="111"/>
      <c r="J11" s="83">
        <v>2</v>
      </c>
      <c r="K11" s="81"/>
      <c r="L11" s="83"/>
      <c r="M11" s="104">
        <f t="shared" si="0"/>
        <v>78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2.5" customHeight="1">
      <c r="A12" s="102">
        <v>9</v>
      </c>
      <c r="B12" s="95" t="s">
        <v>29</v>
      </c>
      <c r="C12" s="109"/>
      <c r="D12" s="107">
        <v>17.5</v>
      </c>
      <c r="E12" s="83">
        <v>17.5</v>
      </c>
      <c r="F12" s="107">
        <v>35</v>
      </c>
      <c r="G12" s="108">
        <v>30</v>
      </c>
      <c r="H12" s="109">
        <v>5</v>
      </c>
      <c r="I12" s="107"/>
      <c r="J12" s="83">
        <v>35</v>
      </c>
      <c r="K12" s="81">
        <v>30</v>
      </c>
      <c r="L12" s="83">
        <v>45</v>
      </c>
      <c r="M12" s="104">
        <f t="shared" si="0"/>
        <v>215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2.5" customHeight="1">
      <c r="A13" s="102">
        <v>10</v>
      </c>
      <c r="B13" s="95" t="s">
        <v>30</v>
      </c>
      <c r="C13" s="109">
        <v>15</v>
      </c>
      <c r="D13" s="107"/>
      <c r="E13" s="83"/>
      <c r="F13" s="107"/>
      <c r="G13" s="108"/>
      <c r="H13" s="109">
        <v>30</v>
      </c>
      <c r="I13" s="107"/>
      <c r="J13" s="83"/>
      <c r="K13" s="81"/>
      <c r="L13" s="83"/>
      <c r="M13" s="104">
        <f t="shared" si="0"/>
        <v>45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2.5" customHeight="1">
      <c r="A14" s="102">
        <v>11</v>
      </c>
      <c r="B14" s="95" t="s">
        <v>2</v>
      </c>
      <c r="C14" s="109"/>
      <c r="D14" s="107"/>
      <c r="E14" s="83"/>
      <c r="F14" s="107"/>
      <c r="G14" s="108"/>
      <c r="H14" s="109"/>
      <c r="I14" s="107">
        <v>25</v>
      </c>
      <c r="J14" s="83"/>
      <c r="K14" s="81"/>
      <c r="L14" s="83"/>
      <c r="M14" s="104">
        <f t="shared" si="0"/>
        <v>25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2.5" customHeight="1">
      <c r="A15" s="102">
        <v>12</v>
      </c>
      <c r="B15" s="95" t="s">
        <v>18</v>
      </c>
      <c r="C15" s="109"/>
      <c r="D15" s="107"/>
      <c r="E15" s="83"/>
      <c r="F15" s="107"/>
      <c r="G15" s="108"/>
      <c r="H15" s="109"/>
      <c r="I15" s="107"/>
      <c r="J15" s="83"/>
      <c r="K15" s="81">
        <v>22.5</v>
      </c>
      <c r="L15" s="83"/>
      <c r="M15" s="104">
        <f t="shared" si="0"/>
        <v>22.5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2.5" customHeight="1">
      <c r="A16" s="102">
        <v>13</v>
      </c>
      <c r="B16" s="95" t="s">
        <v>3</v>
      </c>
      <c r="C16" s="109"/>
      <c r="D16" s="107"/>
      <c r="E16" s="83">
        <v>5</v>
      </c>
      <c r="F16" s="107"/>
      <c r="G16" s="108"/>
      <c r="H16" s="109"/>
      <c r="I16" s="107"/>
      <c r="J16" s="83">
        <v>5</v>
      </c>
      <c r="K16" s="81"/>
      <c r="L16" s="83"/>
      <c r="M16" s="104">
        <f t="shared" si="0"/>
        <v>10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2.5" customHeight="1">
      <c r="A17" s="102">
        <v>14</v>
      </c>
      <c r="B17" s="95" t="s">
        <v>1</v>
      </c>
      <c r="C17" s="109">
        <v>30</v>
      </c>
      <c r="D17" s="107">
        <v>60</v>
      </c>
      <c r="E17" s="83">
        <v>35</v>
      </c>
      <c r="F17" s="107">
        <v>4</v>
      </c>
      <c r="G17" s="108">
        <v>35</v>
      </c>
      <c r="H17" s="109">
        <v>45</v>
      </c>
      <c r="I17" s="107"/>
      <c r="J17" s="83"/>
      <c r="K17" s="81">
        <v>35</v>
      </c>
      <c r="L17" s="83"/>
      <c r="M17" s="104">
        <f t="shared" si="0"/>
        <v>244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2.5" customHeight="1">
      <c r="A18" s="102">
        <v>15</v>
      </c>
      <c r="B18" s="96" t="s">
        <v>51</v>
      </c>
      <c r="C18" s="109"/>
      <c r="D18" s="107"/>
      <c r="E18" s="83"/>
      <c r="F18" s="107"/>
      <c r="G18" s="108"/>
      <c r="H18" s="109"/>
      <c r="I18" s="107"/>
      <c r="J18" s="83">
        <v>2</v>
      </c>
      <c r="K18" s="81"/>
      <c r="L18" s="83"/>
      <c r="M18" s="104">
        <f t="shared" si="0"/>
        <v>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2.5" customHeight="1">
      <c r="A19" s="102">
        <v>16</v>
      </c>
      <c r="B19" s="95" t="s">
        <v>35</v>
      </c>
      <c r="C19" s="109"/>
      <c r="D19" s="107">
        <v>17.5</v>
      </c>
      <c r="E19" s="83"/>
      <c r="F19" s="107"/>
      <c r="G19" s="108"/>
      <c r="H19" s="109"/>
      <c r="I19" s="107"/>
      <c r="J19" s="83">
        <v>12.5</v>
      </c>
      <c r="K19" s="81"/>
      <c r="L19" s="83"/>
      <c r="M19" s="104">
        <f t="shared" si="0"/>
        <v>30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 customHeight="1">
      <c r="A20" s="102">
        <v>17</v>
      </c>
      <c r="B20" s="95" t="s">
        <v>36</v>
      </c>
      <c r="C20" s="109"/>
      <c r="D20" s="107">
        <v>17.5</v>
      </c>
      <c r="E20" s="83">
        <v>17.5</v>
      </c>
      <c r="F20" s="107">
        <v>11</v>
      </c>
      <c r="G20" s="108">
        <v>25</v>
      </c>
      <c r="H20" s="109">
        <v>25</v>
      </c>
      <c r="I20" s="107"/>
      <c r="J20" s="83">
        <v>2</v>
      </c>
      <c r="K20" s="81">
        <v>5</v>
      </c>
      <c r="L20" s="83">
        <v>20</v>
      </c>
      <c r="M20" s="104">
        <f t="shared" si="0"/>
        <v>123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2.5" customHeight="1">
      <c r="A21" s="102">
        <v>18</v>
      </c>
      <c r="B21" s="95" t="s">
        <v>38</v>
      </c>
      <c r="C21" s="109">
        <v>20</v>
      </c>
      <c r="D21" s="107"/>
      <c r="E21" s="83"/>
      <c r="F21" s="107"/>
      <c r="G21" s="108"/>
      <c r="H21" s="109"/>
      <c r="I21" s="107"/>
      <c r="J21" s="83">
        <v>30</v>
      </c>
      <c r="K21" s="81"/>
      <c r="L21" s="83">
        <v>25</v>
      </c>
      <c r="M21" s="104">
        <f t="shared" si="0"/>
        <v>75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2.5" customHeight="1">
      <c r="A22" s="102">
        <v>19</v>
      </c>
      <c r="B22" s="95" t="s">
        <v>37</v>
      </c>
      <c r="C22" s="109"/>
      <c r="D22" s="107">
        <v>30</v>
      </c>
      <c r="E22" s="83">
        <v>5</v>
      </c>
      <c r="F22" s="107">
        <v>11</v>
      </c>
      <c r="G22" s="108">
        <v>12.5</v>
      </c>
      <c r="H22" s="109"/>
      <c r="I22" s="107"/>
      <c r="J22" s="83">
        <v>5</v>
      </c>
      <c r="K22" s="81">
        <v>22.5</v>
      </c>
      <c r="L22" s="83"/>
      <c r="M22" s="104">
        <f t="shared" si="0"/>
        <v>86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2.5" customHeight="1">
      <c r="A23" s="102">
        <v>20</v>
      </c>
      <c r="B23" s="95" t="s">
        <v>40</v>
      </c>
      <c r="C23" s="109"/>
      <c r="D23" s="107">
        <v>17.5</v>
      </c>
      <c r="E23" s="83">
        <v>5</v>
      </c>
      <c r="F23" s="107">
        <v>4</v>
      </c>
      <c r="G23" s="108">
        <v>5</v>
      </c>
      <c r="H23" s="109">
        <v>5</v>
      </c>
      <c r="I23" s="107"/>
      <c r="J23" s="83">
        <v>20</v>
      </c>
      <c r="K23" s="81">
        <v>12.5</v>
      </c>
      <c r="L23" s="83">
        <v>60</v>
      </c>
      <c r="M23" s="104">
        <f t="shared" si="0"/>
        <v>129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2.5" customHeight="1">
      <c r="A24" s="102">
        <v>21</v>
      </c>
      <c r="B24" s="95" t="s">
        <v>41</v>
      </c>
      <c r="C24" s="109"/>
      <c r="D24" s="107"/>
      <c r="E24" s="83"/>
      <c r="F24" s="107"/>
      <c r="G24" s="108"/>
      <c r="H24" s="109"/>
      <c r="I24" s="107"/>
      <c r="J24" s="83"/>
      <c r="K24" s="81"/>
      <c r="L24" s="83"/>
      <c r="M24" s="104">
        <f t="shared" si="0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2.5" customHeight="1">
      <c r="A25" s="102">
        <v>22</v>
      </c>
      <c r="B25" s="95" t="s">
        <v>44</v>
      </c>
      <c r="C25" s="109"/>
      <c r="D25" s="107">
        <v>5</v>
      </c>
      <c r="E25" s="83">
        <v>30</v>
      </c>
      <c r="F25" s="107">
        <v>11</v>
      </c>
      <c r="G25" s="108"/>
      <c r="H25" s="109">
        <v>5</v>
      </c>
      <c r="I25" s="107"/>
      <c r="J25" s="83">
        <v>5</v>
      </c>
      <c r="K25" s="81">
        <v>12.5</v>
      </c>
      <c r="L25" s="83"/>
      <c r="M25" s="104">
        <f t="shared" si="0"/>
        <v>68.5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2.5" customHeight="1">
      <c r="A26" s="102">
        <v>23</v>
      </c>
      <c r="B26" s="95" t="s">
        <v>42</v>
      </c>
      <c r="C26" s="109">
        <v>60</v>
      </c>
      <c r="D26" s="107"/>
      <c r="E26" s="83"/>
      <c r="F26" s="107"/>
      <c r="G26" s="108"/>
      <c r="H26" s="109">
        <v>60</v>
      </c>
      <c r="I26" s="107"/>
      <c r="J26" s="83">
        <v>12.5</v>
      </c>
      <c r="K26" s="81"/>
      <c r="L26" s="83"/>
      <c r="M26" s="104">
        <f t="shared" si="0"/>
        <v>132.5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2.5" customHeight="1" thickBot="1">
      <c r="A27" s="102">
        <v>24</v>
      </c>
      <c r="B27" s="97" t="s">
        <v>43</v>
      </c>
      <c r="C27" s="124"/>
      <c r="D27" s="156"/>
      <c r="E27" s="145"/>
      <c r="F27" s="156"/>
      <c r="G27" s="110"/>
      <c r="H27" s="124"/>
      <c r="I27" s="156"/>
      <c r="J27" s="145"/>
      <c r="K27" s="81"/>
      <c r="L27" s="145"/>
      <c r="M27" s="105">
        <f>SUM(C27:L27)</f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0.25">
      <c r="A28" s="12">
        <v>25</v>
      </c>
      <c r="B28" s="101" t="s">
        <v>39</v>
      </c>
      <c r="C28" s="106"/>
      <c r="D28" s="106"/>
      <c r="E28" s="106"/>
      <c r="F28" s="106"/>
      <c r="G28" s="106"/>
      <c r="H28" s="157">
        <v>5</v>
      </c>
      <c r="I28" s="106"/>
      <c r="J28" s="106"/>
      <c r="K28" s="12"/>
      <c r="L28" s="106"/>
      <c r="M28" s="158">
        <v>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</sheetData>
  <sheetProtection/>
  <mergeCells count="4">
    <mergeCell ref="D1:K1"/>
    <mergeCell ref="B1:C1"/>
    <mergeCell ref="A2:E2"/>
    <mergeCell ref="F2:G2"/>
  </mergeCells>
  <printOptions/>
  <pageMargins left="0.75" right="0.75" top="1" bottom="1" header="0.5" footer="0.5"/>
  <pageSetup horizontalDpi="300" verticalDpi="300" orientation="landscape" paperSize="9" scale="71" r:id="rId1"/>
  <rowBreaks count="1" manualBreakCount="1">
    <brk id="29" max="26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C98"/>
  <sheetViews>
    <sheetView zoomScaleSheetLayoutView="100" zoomScalePageLayoutView="0" workbookViewId="0" topLeftCell="A7">
      <selection activeCell="L28" sqref="L28"/>
    </sheetView>
  </sheetViews>
  <sheetFormatPr defaultColWidth="9.00390625" defaultRowHeight="12.75"/>
  <cols>
    <col min="1" max="1" width="4.00390625" style="0" customWidth="1"/>
    <col min="2" max="2" width="35.375" style="0" customWidth="1"/>
    <col min="3" max="14" width="13.125" style="0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8.5" customHeight="1">
      <c r="A2" s="1"/>
      <c r="B2" s="169"/>
      <c r="C2" s="170"/>
      <c r="D2" s="167" t="s">
        <v>53</v>
      </c>
      <c r="E2" s="168"/>
      <c r="F2" s="168"/>
      <c r="G2" s="168"/>
      <c r="H2" s="168"/>
      <c r="I2" s="168"/>
      <c r="J2" s="168"/>
      <c r="K2" s="168"/>
      <c r="L2" s="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4" customHeight="1" thickBot="1">
      <c r="A3" s="171" t="s">
        <v>31</v>
      </c>
      <c r="B3" s="172"/>
      <c r="C3" s="172"/>
      <c r="D3" s="172"/>
      <c r="E3" s="172"/>
      <c r="F3" s="169" t="s">
        <v>32</v>
      </c>
      <c r="G3" s="17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 thickBot="1">
      <c r="A4" s="85" t="s">
        <v>0</v>
      </c>
      <c r="B4" s="88" t="s">
        <v>20</v>
      </c>
      <c r="C4" s="86" t="s">
        <v>13</v>
      </c>
      <c r="D4" s="87" t="s">
        <v>9</v>
      </c>
      <c r="E4" s="88" t="s">
        <v>10</v>
      </c>
      <c r="F4" s="89" t="s">
        <v>11</v>
      </c>
      <c r="G4" s="87" t="s">
        <v>12</v>
      </c>
      <c r="H4" s="90" t="s">
        <v>4</v>
      </c>
      <c r="I4" s="87" t="s">
        <v>8</v>
      </c>
      <c r="J4" s="88" t="s">
        <v>7</v>
      </c>
      <c r="K4" s="85" t="s">
        <v>6</v>
      </c>
      <c r="L4" s="88" t="s">
        <v>47</v>
      </c>
      <c r="M4" s="88" t="s">
        <v>34</v>
      </c>
      <c r="N4" s="88" t="s">
        <v>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2.5" customHeight="1">
      <c r="A5" s="14">
        <v>1</v>
      </c>
      <c r="B5" s="93" t="s">
        <v>22</v>
      </c>
      <c r="C5" s="15">
        <v>15</v>
      </c>
      <c r="D5" s="16">
        <v>1</v>
      </c>
      <c r="E5" s="17"/>
      <c r="F5" s="18">
        <v>1</v>
      </c>
      <c r="G5" s="16">
        <v>7.5</v>
      </c>
      <c r="H5" s="19"/>
      <c r="I5" s="16">
        <v>5</v>
      </c>
      <c r="J5" s="17"/>
      <c r="K5" s="100">
        <v>3</v>
      </c>
      <c r="L5" s="17"/>
      <c r="M5" s="17">
        <v>4</v>
      </c>
      <c r="N5" s="98">
        <f>SUM(C5:M5)</f>
        <v>36.5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91">
        <v>2</v>
      </c>
      <c r="B6" s="94" t="s">
        <v>48</v>
      </c>
      <c r="C6" s="92"/>
      <c r="D6" s="80"/>
      <c r="E6" s="83"/>
      <c r="F6" s="82"/>
      <c r="G6" s="80"/>
      <c r="H6" s="84"/>
      <c r="I6" s="80"/>
      <c r="J6" s="80"/>
      <c r="K6" s="82"/>
      <c r="L6" s="80"/>
      <c r="M6" s="80"/>
      <c r="N6" s="99">
        <f aca="true" t="shared" si="0" ref="N6:N25">SUM(C6:M6)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91">
        <v>3</v>
      </c>
      <c r="B7" s="95" t="s">
        <v>23</v>
      </c>
      <c r="C7" s="6">
        <v>25</v>
      </c>
      <c r="D7" s="9">
        <v>5</v>
      </c>
      <c r="E7" s="8">
        <v>17.5</v>
      </c>
      <c r="F7" s="7">
        <v>30</v>
      </c>
      <c r="G7" s="9">
        <v>45</v>
      </c>
      <c r="H7" s="10"/>
      <c r="I7" s="9"/>
      <c r="J7" s="8"/>
      <c r="K7" s="9">
        <v>5</v>
      </c>
      <c r="L7" s="80"/>
      <c r="M7" s="8">
        <v>45</v>
      </c>
      <c r="N7" s="99">
        <f t="shared" si="0"/>
        <v>172.5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91">
        <v>4</v>
      </c>
      <c r="B8" s="95" t="s">
        <v>24</v>
      </c>
      <c r="C8" s="116"/>
      <c r="D8" s="9">
        <v>2</v>
      </c>
      <c r="E8" s="8">
        <v>17.5</v>
      </c>
      <c r="F8" s="7">
        <v>7.5</v>
      </c>
      <c r="G8" s="9">
        <v>7.5</v>
      </c>
      <c r="H8" s="10">
        <v>10</v>
      </c>
      <c r="I8" s="9"/>
      <c r="J8" s="8">
        <v>6.5</v>
      </c>
      <c r="K8" s="9">
        <v>22.5</v>
      </c>
      <c r="L8" s="80"/>
      <c r="M8" s="8">
        <v>30</v>
      </c>
      <c r="N8" s="99">
        <f t="shared" si="0"/>
        <v>103.5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2.5" customHeight="1">
      <c r="A9" s="91">
        <v>5</v>
      </c>
      <c r="B9" s="95" t="s">
        <v>25</v>
      </c>
      <c r="C9" s="11"/>
      <c r="D9" s="9">
        <v>5</v>
      </c>
      <c r="E9" s="8"/>
      <c r="F9" s="7">
        <v>7.5</v>
      </c>
      <c r="G9" s="9"/>
      <c r="H9" s="10">
        <v>5</v>
      </c>
      <c r="I9" s="9">
        <v>25</v>
      </c>
      <c r="J9" s="8"/>
      <c r="K9" s="9">
        <v>30</v>
      </c>
      <c r="L9" s="80"/>
      <c r="M9" s="8">
        <v>17.5</v>
      </c>
      <c r="N9" s="99">
        <f t="shared" si="0"/>
        <v>90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2.5" customHeight="1">
      <c r="A10" s="91">
        <v>6</v>
      </c>
      <c r="B10" s="95" t="s">
        <v>26</v>
      </c>
      <c r="C10" s="116">
        <v>10</v>
      </c>
      <c r="D10" s="9">
        <v>2</v>
      </c>
      <c r="E10" s="8">
        <v>5</v>
      </c>
      <c r="F10" s="7">
        <v>60</v>
      </c>
      <c r="G10" s="9">
        <v>30</v>
      </c>
      <c r="H10" s="10">
        <v>5</v>
      </c>
      <c r="I10" s="9">
        <v>20</v>
      </c>
      <c r="J10" s="8">
        <v>17.5</v>
      </c>
      <c r="K10" s="9">
        <v>45</v>
      </c>
      <c r="L10" s="80"/>
      <c r="M10" s="8"/>
      <c r="N10" s="99">
        <f t="shared" si="0"/>
        <v>194.5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2.5" customHeight="1">
      <c r="A11" s="91">
        <v>7</v>
      </c>
      <c r="B11" s="95" t="s">
        <v>27</v>
      </c>
      <c r="C11" s="11"/>
      <c r="D11" s="9">
        <v>2</v>
      </c>
      <c r="E11" s="8">
        <v>30</v>
      </c>
      <c r="F11" s="7">
        <v>25</v>
      </c>
      <c r="G11" s="9">
        <v>7.5</v>
      </c>
      <c r="H11" s="10"/>
      <c r="I11" s="9">
        <v>60</v>
      </c>
      <c r="J11" s="8">
        <v>6.5</v>
      </c>
      <c r="K11" s="9">
        <v>3</v>
      </c>
      <c r="L11" s="80"/>
      <c r="M11" s="8">
        <v>17.5</v>
      </c>
      <c r="N11" s="99">
        <f t="shared" si="0"/>
        <v>151.5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2.5" customHeight="1">
      <c r="A12" s="91">
        <v>8</v>
      </c>
      <c r="B12" s="95" t="s">
        <v>28</v>
      </c>
      <c r="C12" s="6"/>
      <c r="D12" s="9">
        <v>20</v>
      </c>
      <c r="E12" s="8"/>
      <c r="F12" s="7">
        <v>7.5</v>
      </c>
      <c r="G12" s="9">
        <v>2</v>
      </c>
      <c r="H12" s="10"/>
      <c r="I12" s="9"/>
      <c r="J12" s="8">
        <v>1</v>
      </c>
      <c r="K12" s="9"/>
      <c r="L12" s="80"/>
      <c r="M12" s="8"/>
      <c r="N12" s="99">
        <f t="shared" si="0"/>
        <v>30.5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2.5" customHeight="1">
      <c r="A13" s="91">
        <v>9</v>
      </c>
      <c r="B13" s="95" t="s">
        <v>29</v>
      </c>
      <c r="C13" s="11">
        <v>20</v>
      </c>
      <c r="D13" s="9">
        <v>15</v>
      </c>
      <c r="E13" s="8">
        <v>60</v>
      </c>
      <c r="F13" s="7">
        <v>2</v>
      </c>
      <c r="G13" s="9">
        <v>60</v>
      </c>
      <c r="H13" s="10">
        <v>30</v>
      </c>
      <c r="I13" s="9">
        <v>15</v>
      </c>
      <c r="J13" s="8">
        <v>4</v>
      </c>
      <c r="K13" s="9"/>
      <c r="L13" s="80"/>
      <c r="M13" s="8">
        <v>4</v>
      </c>
      <c r="N13" s="99">
        <f t="shared" si="0"/>
        <v>210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2.5" customHeight="1">
      <c r="A14" s="91">
        <v>10</v>
      </c>
      <c r="B14" s="95" t="s">
        <v>30</v>
      </c>
      <c r="C14" s="116"/>
      <c r="D14" s="9"/>
      <c r="E14" s="8"/>
      <c r="F14" s="7">
        <v>2</v>
      </c>
      <c r="G14" s="9">
        <v>35</v>
      </c>
      <c r="H14" s="10">
        <v>25</v>
      </c>
      <c r="I14" s="9"/>
      <c r="J14" s="8"/>
      <c r="K14" s="9">
        <v>2</v>
      </c>
      <c r="L14" s="80"/>
      <c r="M14" s="8">
        <v>60</v>
      </c>
      <c r="N14" s="99">
        <f t="shared" si="0"/>
        <v>124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2.5" customHeight="1">
      <c r="A15" s="91">
        <v>11</v>
      </c>
      <c r="B15" s="95" t="s">
        <v>2</v>
      </c>
      <c r="C15" s="6"/>
      <c r="D15" s="9"/>
      <c r="E15" s="8"/>
      <c r="F15" s="7"/>
      <c r="G15" s="9"/>
      <c r="H15" s="10"/>
      <c r="I15" s="9">
        <v>30</v>
      </c>
      <c r="J15" s="8"/>
      <c r="K15" s="9"/>
      <c r="L15" s="80"/>
      <c r="M15" s="8"/>
      <c r="N15" s="99">
        <f t="shared" si="0"/>
        <v>30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2.5" customHeight="1">
      <c r="A16" s="91">
        <v>12</v>
      </c>
      <c r="B16" s="95" t="s">
        <v>18</v>
      </c>
      <c r="C16" s="116"/>
      <c r="D16" s="9">
        <v>2</v>
      </c>
      <c r="E16" s="8"/>
      <c r="F16" s="7">
        <v>7.5</v>
      </c>
      <c r="G16" s="9"/>
      <c r="H16" s="10"/>
      <c r="I16" s="9"/>
      <c r="J16" s="8"/>
      <c r="K16" s="9">
        <v>2</v>
      </c>
      <c r="L16" s="80"/>
      <c r="M16" s="8">
        <v>4</v>
      </c>
      <c r="N16" s="99">
        <f t="shared" si="0"/>
        <v>15.5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2.5" customHeight="1">
      <c r="A17" s="91">
        <v>13</v>
      </c>
      <c r="B17" s="95" t="s">
        <v>3</v>
      </c>
      <c r="C17" s="6"/>
      <c r="D17" s="9">
        <v>5</v>
      </c>
      <c r="E17" s="8">
        <v>5</v>
      </c>
      <c r="F17" s="7">
        <v>2</v>
      </c>
      <c r="G17" s="9">
        <v>2</v>
      </c>
      <c r="H17" s="10">
        <v>15</v>
      </c>
      <c r="I17" s="9"/>
      <c r="J17" s="8">
        <v>2</v>
      </c>
      <c r="K17" s="9">
        <v>3</v>
      </c>
      <c r="L17" s="80"/>
      <c r="M17" s="8"/>
      <c r="N17" s="99">
        <f t="shared" si="0"/>
        <v>34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2.5" customHeight="1">
      <c r="A18" s="91">
        <v>14</v>
      </c>
      <c r="B18" s="95" t="s">
        <v>1</v>
      </c>
      <c r="C18" s="11">
        <v>35</v>
      </c>
      <c r="D18" s="9">
        <v>60</v>
      </c>
      <c r="E18" s="8">
        <v>35</v>
      </c>
      <c r="F18" s="7"/>
      <c r="G18" s="9">
        <v>7.5</v>
      </c>
      <c r="H18" s="10">
        <v>20</v>
      </c>
      <c r="I18" s="9"/>
      <c r="J18" s="8">
        <v>2</v>
      </c>
      <c r="K18" s="9"/>
      <c r="L18" s="80"/>
      <c r="M18" s="8"/>
      <c r="N18" s="99">
        <f t="shared" si="0"/>
        <v>159.5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2.5" customHeight="1">
      <c r="A19" s="91">
        <v>15</v>
      </c>
      <c r="B19" s="96" t="s">
        <v>51</v>
      </c>
      <c r="C19" s="116"/>
      <c r="D19" s="9">
        <v>1</v>
      </c>
      <c r="E19" s="8"/>
      <c r="F19" s="7"/>
      <c r="G19" s="9"/>
      <c r="H19" s="10">
        <v>5</v>
      </c>
      <c r="I19" s="9"/>
      <c r="J19" s="8">
        <v>2</v>
      </c>
      <c r="K19" s="9">
        <v>2</v>
      </c>
      <c r="L19" s="80"/>
      <c r="M19" s="8"/>
      <c r="N19" s="99">
        <f t="shared" si="0"/>
        <v>10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2.5" customHeight="1">
      <c r="A20" s="91">
        <v>16</v>
      </c>
      <c r="B20" s="95" t="s">
        <v>35</v>
      </c>
      <c r="C20" s="11"/>
      <c r="D20" s="9">
        <v>2</v>
      </c>
      <c r="E20" s="8"/>
      <c r="F20" s="7">
        <v>2</v>
      </c>
      <c r="G20" s="9"/>
      <c r="H20" s="10"/>
      <c r="I20" s="9"/>
      <c r="J20" s="8">
        <v>27.5</v>
      </c>
      <c r="K20" s="9"/>
      <c r="L20" s="80"/>
      <c r="M20" s="8"/>
      <c r="N20" s="99">
        <f t="shared" si="0"/>
        <v>31.5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2.5" customHeight="1">
      <c r="A21" s="91">
        <v>17</v>
      </c>
      <c r="B21" s="95" t="s">
        <v>36</v>
      </c>
      <c r="C21" s="116">
        <v>30</v>
      </c>
      <c r="D21" s="9">
        <v>35</v>
      </c>
      <c r="E21" s="8">
        <v>45</v>
      </c>
      <c r="F21" s="7">
        <v>7.5</v>
      </c>
      <c r="G21" s="9">
        <v>7.5</v>
      </c>
      <c r="H21" s="10">
        <v>45</v>
      </c>
      <c r="I21" s="9"/>
      <c r="J21" s="8">
        <v>27.5</v>
      </c>
      <c r="K21" s="9">
        <v>60</v>
      </c>
      <c r="L21" s="80" t="s">
        <v>57</v>
      </c>
      <c r="M21" s="8">
        <v>35</v>
      </c>
      <c r="N21" s="99">
        <f t="shared" si="0"/>
        <v>292.5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91">
        <v>18</v>
      </c>
      <c r="B22" s="95" t="s">
        <v>38</v>
      </c>
      <c r="C22" s="11"/>
      <c r="D22" s="9">
        <v>5</v>
      </c>
      <c r="E22" s="8"/>
      <c r="F22" s="7"/>
      <c r="G22" s="9"/>
      <c r="H22" s="10"/>
      <c r="I22" s="9"/>
      <c r="J22" s="8">
        <v>17.5</v>
      </c>
      <c r="K22" s="9"/>
      <c r="L22" s="80" t="s">
        <v>57</v>
      </c>
      <c r="M22" s="8"/>
      <c r="N22" s="99">
        <f t="shared" si="0"/>
        <v>22.5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2.5" customHeight="1">
      <c r="A23" s="91">
        <v>19</v>
      </c>
      <c r="B23" s="95" t="s">
        <v>39</v>
      </c>
      <c r="C23" s="116">
        <v>45</v>
      </c>
      <c r="D23" s="9">
        <v>2</v>
      </c>
      <c r="E23" s="8"/>
      <c r="F23" s="7">
        <v>35</v>
      </c>
      <c r="G23" s="9">
        <v>25</v>
      </c>
      <c r="H23" s="10">
        <v>35</v>
      </c>
      <c r="I23" s="9">
        <v>35</v>
      </c>
      <c r="J23" s="8">
        <v>45</v>
      </c>
      <c r="K23" s="9">
        <v>22.5</v>
      </c>
      <c r="L23" s="80"/>
      <c r="M23" s="8">
        <v>4</v>
      </c>
      <c r="N23" s="99">
        <f t="shared" si="0"/>
        <v>248.5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2.5" customHeight="1">
      <c r="A24" s="91">
        <v>20</v>
      </c>
      <c r="B24" s="95" t="s">
        <v>37</v>
      </c>
      <c r="C24" s="6"/>
      <c r="D24" s="9"/>
      <c r="E24" s="8">
        <v>5</v>
      </c>
      <c r="F24" s="7">
        <v>7.5</v>
      </c>
      <c r="G24" s="9">
        <v>2</v>
      </c>
      <c r="H24" s="10"/>
      <c r="I24" s="9"/>
      <c r="J24" s="8">
        <v>4</v>
      </c>
      <c r="K24" s="9">
        <v>12.5</v>
      </c>
      <c r="L24" s="80"/>
      <c r="M24" s="8">
        <v>4</v>
      </c>
      <c r="N24" s="99">
        <f t="shared" si="0"/>
        <v>35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2.5" customHeight="1" thickBot="1">
      <c r="A25" s="91">
        <v>21</v>
      </c>
      <c r="B25" s="122" t="s">
        <v>40</v>
      </c>
      <c r="C25" s="123"/>
      <c r="D25" s="126">
        <v>10</v>
      </c>
      <c r="E25" s="127"/>
      <c r="F25" s="125"/>
      <c r="G25" s="126">
        <v>2</v>
      </c>
      <c r="H25" s="124">
        <v>2</v>
      </c>
      <c r="I25" s="126"/>
      <c r="J25" s="128">
        <v>4</v>
      </c>
      <c r="K25" s="143">
        <v>5</v>
      </c>
      <c r="L25" s="127"/>
      <c r="M25" s="127">
        <v>4</v>
      </c>
      <c r="N25" s="129">
        <f t="shared" si="0"/>
        <v>27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2.5" customHeight="1">
      <c r="A26" s="91">
        <v>22</v>
      </c>
      <c r="B26" s="95" t="s">
        <v>41</v>
      </c>
      <c r="C26" s="6"/>
      <c r="D26" s="9"/>
      <c r="E26" s="8"/>
      <c r="F26" s="7"/>
      <c r="G26" s="9"/>
      <c r="H26" s="10"/>
      <c r="I26" s="9"/>
      <c r="J26" s="8"/>
      <c r="K26" s="9"/>
      <c r="L26" s="80"/>
      <c r="M26" s="8"/>
      <c r="N26" s="99">
        <f>SUM(C26:M26)</f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2.5" customHeight="1">
      <c r="A27" s="91">
        <v>23</v>
      </c>
      <c r="B27" s="95" t="s">
        <v>50</v>
      </c>
      <c r="C27" s="11"/>
      <c r="D27" s="9">
        <v>30</v>
      </c>
      <c r="E27" s="8">
        <v>17.5</v>
      </c>
      <c r="F27" s="7">
        <v>45</v>
      </c>
      <c r="G27" s="9">
        <v>2</v>
      </c>
      <c r="H27" s="10">
        <v>2</v>
      </c>
      <c r="I27" s="9">
        <v>10</v>
      </c>
      <c r="J27" s="8">
        <v>35</v>
      </c>
      <c r="K27" s="9">
        <v>35</v>
      </c>
      <c r="L27" s="80"/>
      <c r="M27" s="8">
        <v>17.5</v>
      </c>
      <c r="N27" s="99">
        <f>SUM(C27:M27)</f>
        <v>194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2.5" customHeight="1">
      <c r="A28" s="91">
        <v>24</v>
      </c>
      <c r="B28" s="95" t="s">
        <v>44</v>
      </c>
      <c r="C28" s="116"/>
      <c r="D28" s="9">
        <v>45</v>
      </c>
      <c r="E28" s="8">
        <v>17.5</v>
      </c>
      <c r="F28" s="7">
        <v>2</v>
      </c>
      <c r="G28" s="9">
        <v>7.5</v>
      </c>
      <c r="H28" s="10">
        <v>5</v>
      </c>
      <c r="I28" s="9"/>
      <c r="J28" s="8">
        <v>6.5</v>
      </c>
      <c r="K28" s="9">
        <v>5</v>
      </c>
      <c r="L28" s="80"/>
      <c r="M28" s="8"/>
      <c r="N28" s="99">
        <f>SUM(C28:M28)</f>
        <v>88.5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2.5" customHeight="1" thickBot="1">
      <c r="A29" s="113">
        <v>25</v>
      </c>
      <c r="B29" s="114" t="s">
        <v>42</v>
      </c>
      <c r="C29" s="117">
        <v>60</v>
      </c>
      <c r="D29" s="132">
        <v>25</v>
      </c>
      <c r="E29" s="119">
        <v>5</v>
      </c>
      <c r="F29" s="120">
        <v>20</v>
      </c>
      <c r="G29" s="118">
        <v>20</v>
      </c>
      <c r="H29" s="121">
        <v>60</v>
      </c>
      <c r="I29" s="118">
        <v>45</v>
      </c>
      <c r="J29" s="119">
        <v>60</v>
      </c>
      <c r="K29" s="142">
        <v>12.5</v>
      </c>
      <c r="L29" s="146"/>
      <c r="M29" s="119">
        <v>17.5</v>
      </c>
      <c r="N29" s="115">
        <f>SUM(C29:M29)</f>
        <v>325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2.5" customHeight="1" thickBot="1">
      <c r="A30" s="130">
        <v>26</v>
      </c>
      <c r="B30" s="133" t="s">
        <v>43</v>
      </c>
      <c r="C30" s="139"/>
      <c r="D30" s="135"/>
      <c r="E30" s="131"/>
      <c r="F30" s="134"/>
      <c r="G30" s="135"/>
      <c r="H30" s="140"/>
      <c r="I30" s="135"/>
      <c r="J30" s="137"/>
      <c r="K30" s="144"/>
      <c r="L30" s="147"/>
      <c r="M30" s="136"/>
      <c r="N30" s="138">
        <f>SUM(C30:M30)</f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41" t="s">
        <v>52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</sheetData>
  <sheetProtection/>
  <mergeCells count="4">
    <mergeCell ref="D2:K2"/>
    <mergeCell ref="B2:C2"/>
    <mergeCell ref="A3:E3"/>
    <mergeCell ref="F3:G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67" r:id="rId1"/>
  <rowBreaks count="1" manualBreakCount="1">
    <brk id="4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</cp:lastModifiedBy>
  <cp:lastPrinted>2011-03-01T11:14:05Z</cp:lastPrinted>
  <dcterms:created xsi:type="dcterms:W3CDTF">1997-02-26T13:46:56Z</dcterms:created>
  <dcterms:modified xsi:type="dcterms:W3CDTF">2013-11-07T18:58:36Z</dcterms:modified>
  <cp:category/>
  <cp:version/>
  <cp:contentType/>
  <cp:contentStatus/>
</cp:coreProperties>
</file>