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PUNKTACJA" sheetId="1" r:id="rId1"/>
    <sheet name="KLASYFIKACJA KOŃCOWA" sheetId="2" r:id="rId2"/>
    <sheet name="MIMSz - FINAŁ WOJEWÓDZKI" sheetId="3" r:id="rId3"/>
    <sheet name="MIMSz - FINAŁ MIĘDZYPOWIATOWY" sheetId="4" r:id="rId4"/>
    <sheet name="MIMSz - FINAŁ RADOM" sheetId="5" r:id="rId5"/>
  </sheets>
  <definedNames>
    <definedName name="_xlnm.Print_Area" localSheetId="1">'KLASYFIKACJA KOŃCOWA'!$A$1:$N$38</definedName>
    <definedName name="_xlnm.Print_Area" localSheetId="3">'MIMSz - FINAŁ MIĘDZYPOWIATOWY'!$A$1:$Y$49</definedName>
    <definedName name="_xlnm.Print_Area" localSheetId="4">'MIMSz - FINAŁ RADOM'!$A$2:$AM$48</definedName>
    <definedName name="_xlnm.Print_Area" localSheetId="2">'MIMSz - FINAŁ WOJEWÓDZKI'!$A$1:$Z$47</definedName>
  </definedNames>
  <calcPr fullCalcOnLoad="1"/>
</workbook>
</file>

<file path=xl/sharedStrings.xml><?xml version="1.0" encoding="utf-8"?>
<sst xmlns="http://schemas.openxmlformats.org/spreadsheetml/2006/main" count="449" uniqueCount="148">
  <si>
    <t>WSPÓŁZAWODNICTWO  SPORTOWE</t>
  </si>
  <si>
    <t>SZKOŁY      PODSTAWOWE</t>
  </si>
  <si>
    <t>ROK 2017/2018</t>
  </si>
  <si>
    <t>LP</t>
  </si>
  <si>
    <t>NAZWA  SZKOŁY</t>
  </si>
  <si>
    <t>PUNKTY</t>
  </si>
  <si>
    <t>MIEJSCE</t>
  </si>
  <si>
    <t>Niepubliczna Szkoła Podstawowa</t>
  </si>
  <si>
    <t>Publiczna Szkoła Podstawowa Nr  1</t>
  </si>
  <si>
    <t>Publiczna Szkoła Podstawowa Nr  2</t>
  </si>
  <si>
    <t>Publiczna Szkoła Podstawowa Nr  3</t>
  </si>
  <si>
    <t>Publiczna Szkoła Podstawowa Nr  4</t>
  </si>
  <si>
    <t>Publiczna Szkoła Podstawowa Nr  5</t>
  </si>
  <si>
    <t>Publiczna Szkoła Podstawowa Nr  6</t>
  </si>
  <si>
    <t>Publiczna Szkoła Podstawowa Nr  7</t>
  </si>
  <si>
    <t>Publiczna Szkoła Podstawowa Nr  8</t>
  </si>
  <si>
    <t>Publiczna Szkoła Podstawowa Nr  9</t>
  </si>
  <si>
    <t>Publiczna Szkoła Podstawowa Nr 13</t>
  </si>
  <si>
    <t>Publiczna Szkoła Podstawowa Nr 14</t>
  </si>
  <si>
    <t>Publiczna Szkoła Podstawowa Nr 15</t>
  </si>
  <si>
    <t>Publiczna Szkoła Podstawowa Nr 17</t>
  </si>
  <si>
    <t>Publiczna Szkoła Podstawowa Nr 18</t>
  </si>
  <si>
    <t>Publiczna Szkoła Podstawowa Nr 19</t>
  </si>
  <si>
    <t>Publiczna Szkoła Podstawowa Nr 20</t>
  </si>
  <si>
    <t>Publiczna Szkoła Podstawowa Nr 21</t>
  </si>
  <si>
    <t>Publiczna Szkoła Podstawowa Nr 23</t>
  </si>
  <si>
    <t>Publiczna Szkoła Podstawowa Nr 24</t>
  </si>
  <si>
    <t>Publiczna Szkoła Podstawowa Nr 25</t>
  </si>
  <si>
    <t>Publiczna Szkoła Podstawowa Nr 26</t>
  </si>
  <si>
    <t>Publiczna Szkoła Podstawowa Nr 28</t>
  </si>
  <si>
    <t>Publiczna Szkoła Podstawowa Nr 29</t>
  </si>
  <si>
    <t>Publiczna Szkoła Podstawowa Nr 31</t>
  </si>
  <si>
    <t>Publiczna Szkoła Podstawowa Nr 32</t>
  </si>
  <si>
    <t>Publiczna Szkoła Podstawowa Nr 33</t>
  </si>
  <si>
    <t>Publiczna Szkoła Podstawowa Nr 34</t>
  </si>
  <si>
    <t>Społeczna Szkoła Podstawowa</t>
  </si>
  <si>
    <t>Zespół Szkół Muzycznych</t>
  </si>
  <si>
    <t xml:space="preserve">WSPÓŁZAWODNICTWO  SPORTOWE </t>
  </si>
  <si>
    <t>ROK SZKOLNY 2017/2018</t>
  </si>
  <si>
    <t>XIV ROM +</t>
  </si>
  <si>
    <t>XX</t>
  </si>
  <si>
    <t>międzypow. +</t>
  </si>
  <si>
    <t>XIV ROM</t>
  </si>
  <si>
    <t>międzypow.</t>
  </si>
  <si>
    <t>MIMłSz.</t>
  </si>
  <si>
    <t>XXMIMłSz.</t>
  </si>
  <si>
    <t xml:space="preserve"> </t>
  </si>
  <si>
    <t>XX MIMłSz    -   FINAŁ  WOJEWÓDZKI</t>
  </si>
  <si>
    <t>2017/2018</t>
  </si>
  <si>
    <t xml:space="preserve">Biegi </t>
  </si>
  <si>
    <t>Sztafetowe</t>
  </si>
  <si>
    <t>CZWÓRBÓJ</t>
  </si>
  <si>
    <t>PIŁKA</t>
  </si>
  <si>
    <t>MINI</t>
  </si>
  <si>
    <t>TENIS</t>
  </si>
  <si>
    <t>UNIHOKEJ</t>
  </si>
  <si>
    <t>PŁYWANIE</t>
  </si>
  <si>
    <t>Badminton</t>
  </si>
  <si>
    <t xml:space="preserve"> przełajowe</t>
  </si>
  <si>
    <t>biegi przełaj.</t>
  </si>
  <si>
    <t>LA (dz;chł)</t>
  </si>
  <si>
    <t>NOŻNA</t>
  </si>
  <si>
    <t>RĘCZNA</t>
  </si>
  <si>
    <t>Siatkówka</t>
  </si>
  <si>
    <t>Koszykówka</t>
  </si>
  <si>
    <t>STOŁOWY</t>
  </si>
  <si>
    <t>sztaf. + ind.</t>
  </si>
  <si>
    <t>Punkty</t>
  </si>
  <si>
    <t>Miejsce</t>
  </si>
  <si>
    <t>DZ</t>
  </si>
  <si>
    <t>CH</t>
  </si>
  <si>
    <t>SZKOŁY zajmujące od I- VIII miejsca w finałach XX MIMS</t>
  </si>
  <si>
    <t>1.</t>
  </si>
  <si>
    <t>PSP Nr 4</t>
  </si>
  <si>
    <t>820 pkt.</t>
  </si>
  <si>
    <t xml:space="preserve"> I m-ce    200 pkt.</t>
  </si>
  <si>
    <t>2.</t>
  </si>
  <si>
    <t>PSP Nr 6</t>
  </si>
  <si>
    <t>200 pkt.</t>
  </si>
  <si>
    <t>II m-ce   150 pkt.</t>
  </si>
  <si>
    <t>3.</t>
  </si>
  <si>
    <t>PSP Nr 24</t>
  </si>
  <si>
    <t>150 pkt.</t>
  </si>
  <si>
    <t>III m-ce  120 pkt.</t>
  </si>
  <si>
    <t>4.</t>
  </si>
  <si>
    <t xml:space="preserve">PSP Nr 2 </t>
  </si>
  <si>
    <t>100 pkt.</t>
  </si>
  <si>
    <t>IV m-ce  100 pkt.</t>
  </si>
  <si>
    <t>PSP Nr 21</t>
  </si>
  <si>
    <t>V m-ce    80 pkt</t>
  </si>
  <si>
    <t>6.</t>
  </si>
  <si>
    <t>PSP Nr 9</t>
  </si>
  <si>
    <t>60 pkt.</t>
  </si>
  <si>
    <t>VI m-ce    60 pkt</t>
  </si>
  <si>
    <t>FINAŁ  MIĘDZYPOWIATOWY</t>
  </si>
  <si>
    <t>670 pkt.</t>
  </si>
  <si>
    <t>SZKOŁY zajmujące I, II, III miejsca w finałach międzypowiatowych</t>
  </si>
  <si>
    <t>I m-ce  100 pkt.</t>
  </si>
  <si>
    <t>PSP Nr 1</t>
  </si>
  <si>
    <t>140 pkt.</t>
  </si>
  <si>
    <t>II m-ce  70 pkt.</t>
  </si>
  <si>
    <t>PSP Nr 17</t>
  </si>
  <si>
    <t>III m-ce 50 pkt.</t>
  </si>
  <si>
    <t>PSP Nr 34</t>
  </si>
  <si>
    <t>SZKOŁY PODSTAWOWE - FINAŁ MIEJSKI – XIV ROM</t>
  </si>
  <si>
    <t>GiZR</t>
  </si>
  <si>
    <t>Dwa</t>
  </si>
  <si>
    <t>mini PIŁKA</t>
  </si>
  <si>
    <t>4-BÓJ LA</t>
  </si>
  <si>
    <t>Mini piłka</t>
  </si>
  <si>
    <t>3-BÓJ LA</t>
  </si>
  <si>
    <t xml:space="preserve">Halowa </t>
  </si>
  <si>
    <t>HALOWE</t>
  </si>
  <si>
    <t>Gimnastyka</t>
  </si>
  <si>
    <t>Czwartki</t>
  </si>
  <si>
    <t>ognie</t>
  </si>
  <si>
    <t>nożna - 6-tki</t>
  </si>
  <si>
    <t>piłka nożna</t>
  </si>
  <si>
    <t xml:space="preserve">LA </t>
  </si>
  <si>
    <t>LA</t>
  </si>
  <si>
    <t>DZ+CHŁ</t>
  </si>
  <si>
    <t>28-30</t>
  </si>
  <si>
    <t>N</t>
  </si>
  <si>
    <r>
      <rPr>
        <b/>
        <sz val="8"/>
        <rFont val="Arial CE"/>
        <family val="2"/>
      </rPr>
      <t>3 najlepsze wyniki z dyscyplin</t>
    </r>
    <r>
      <rPr>
        <sz val="8"/>
        <rFont val="Arial CE"/>
        <family val="2"/>
      </rPr>
      <t xml:space="preserve">: sztafetowe. i indyw.b przełajowe, halowa LA , czwórbój i trójbój LA, czwartki lekkoatletyczne w kategorii dziewcząt i chłopców                
</t>
    </r>
  </si>
  <si>
    <t>950 pkt.</t>
  </si>
  <si>
    <t>765 pkt.</t>
  </si>
  <si>
    <r>
      <rPr>
        <b/>
        <sz val="8"/>
        <rFont val="Arial CE"/>
        <family val="2"/>
      </rPr>
      <t>2 najlepsze wyniki z dyscyplin</t>
    </r>
    <r>
      <rPr>
        <sz val="8"/>
        <rFont val="Arial CE"/>
        <family val="2"/>
      </rPr>
      <t xml:space="preserve">: mini siatkówka, mini koszykówka, mini piłka reczna i mini piłka nozna  w kategorii dziewcząt i chłopców                
</t>
    </r>
  </si>
  <si>
    <t>747 pkt.</t>
  </si>
  <si>
    <t>690 pkt.</t>
  </si>
  <si>
    <t xml:space="preserve">wynik z gier i zabaw         
</t>
  </si>
  <si>
    <t>5.</t>
  </si>
  <si>
    <t xml:space="preserve">PSP Nr 1 </t>
  </si>
  <si>
    <t>583,5 pkt.</t>
  </si>
  <si>
    <t>545 pkt.</t>
  </si>
  <si>
    <r>
      <rPr>
        <b/>
        <sz val="8"/>
        <rFont val="Arial CE"/>
        <family val="2"/>
      </rPr>
      <t xml:space="preserve">4 najlepsze wyniki </t>
    </r>
    <r>
      <rPr>
        <sz val="8"/>
        <rFont val="Arial CE"/>
        <family val="2"/>
      </rPr>
      <t>z pozostałych dyscyplin ujetych w programie ROM w kategorii dziewcząt i chłopców</t>
    </r>
    <r>
      <rPr>
        <b/>
        <sz val="8"/>
        <rFont val="Arial CE"/>
        <family val="2"/>
      </rPr>
      <t xml:space="preserve">  </t>
    </r>
    <r>
      <rPr>
        <sz val="8"/>
        <rFont val="Arial CE"/>
        <family val="2"/>
      </rPr>
      <t xml:space="preserve">              
</t>
    </r>
  </si>
  <si>
    <t>7.</t>
  </si>
  <si>
    <t>PSP Nr 29</t>
  </si>
  <si>
    <t>365 pkt.</t>
  </si>
  <si>
    <t>8.</t>
  </si>
  <si>
    <t>PSP Nr 18</t>
  </si>
  <si>
    <t>345,5 pkt.</t>
  </si>
  <si>
    <t xml:space="preserve">N - nieklasyfikowani ze względu na mała liczbę szkół           
</t>
  </si>
  <si>
    <t>9.</t>
  </si>
  <si>
    <t>PSP Nr 14</t>
  </si>
  <si>
    <t>340,5 pkt.</t>
  </si>
  <si>
    <t>10.</t>
  </si>
  <si>
    <t xml:space="preserve">PSP Nr 3 </t>
  </si>
  <si>
    <t>326,5 pkt.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</si>
</sst>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/>
    </xf>
    <xf numFmtId="164" fontId="23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1" fillId="11" borderId="10" xfId="0" applyFont="1" applyFill="1" applyBorder="1" applyAlignment="1">
      <alignment horizontal="center"/>
    </xf>
    <xf numFmtId="0" fontId="22" fillId="11" borderId="12" xfId="0" applyFont="1" applyFill="1" applyBorder="1" applyAlignment="1">
      <alignment/>
    </xf>
    <xf numFmtId="164" fontId="23" fillId="11" borderId="10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11" borderId="14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4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9" fillId="24" borderId="31" xfId="0" applyFont="1" applyFill="1" applyBorder="1" applyAlignment="1">
      <alignment horizontal="center"/>
    </xf>
    <xf numFmtId="0" fontId="30" fillId="24" borderId="32" xfId="0" applyFont="1" applyFill="1" applyBorder="1" applyAlignment="1">
      <alignment/>
    </xf>
    <xf numFmtId="164" fontId="27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164" fontId="27" fillId="0" borderId="34" xfId="0" applyNumberFormat="1" applyFont="1" applyFill="1" applyBorder="1" applyAlignment="1">
      <alignment horizontal="center" vertical="center"/>
    </xf>
    <xf numFmtId="164" fontId="27" fillId="0" borderId="35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9" fillId="24" borderId="37" xfId="0" applyFont="1" applyFill="1" applyBorder="1" applyAlignment="1">
      <alignment horizontal="center"/>
    </xf>
    <xf numFmtId="0" fontId="30" fillId="0" borderId="32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64" fontId="27" fillId="0" borderId="39" xfId="0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164" fontId="27" fillId="0" borderId="23" xfId="0" applyNumberFormat="1" applyFont="1" applyFill="1" applyBorder="1" applyAlignment="1">
      <alignment horizontal="center"/>
    </xf>
    <xf numFmtId="0" fontId="29" fillId="11" borderId="37" xfId="0" applyFont="1" applyFill="1" applyBorder="1" applyAlignment="1">
      <alignment horizontal="center"/>
    </xf>
    <xf numFmtId="0" fontId="30" fillId="11" borderId="32" xfId="0" applyFont="1" applyFill="1" applyBorder="1" applyAlignment="1">
      <alignment/>
    </xf>
    <xf numFmtId="164" fontId="27" fillId="11" borderId="33" xfId="0" applyNumberFormat="1" applyFont="1" applyFill="1" applyBorder="1" applyAlignment="1">
      <alignment horizontal="center" vertical="center"/>
    </xf>
    <xf numFmtId="0" fontId="0" fillId="11" borderId="38" xfId="0" applyFont="1" applyFill="1" applyBorder="1" applyAlignment="1">
      <alignment horizontal="center"/>
    </xf>
    <xf numFmtId="164" fontId="27" fillId="11" borderId="34" xfId="0" applyNumberFormat="1" applyFont="1" applyFill="1" applyBorder="1" applyAlignment="1">
      <alignment horizontal="center" vertical="center"/>
    </xf>
    <xf numFmtId="0" fontId="0" fillId="11" borderId="34" xfId="0" applyFont="1" applyFill="1" applyBorder="1" applyAlignment="1">
      <alignment horizontal="center"/>
    </xf>
    <xf numFmtId="164" fontId="27" fillId="11" borderId="41" xfId="0" applyNumberFormat="1" applyFont="1" applyFill="1" applyBorder="1" applyAlignment="1">
      <alignment horizontal="center"/>
    </xf>
    <xf numFmtId="0" fontId="27" fillId="11" borderId="40" xfId="0" applyFont="1" applyFill="1" applyBorder="1" applyAlignment="1">
      <alignment horizontal="center"/>
    </xf>
    <xf numFmtId="164" fontId="27" fillId="0" borderId="41" xfId="0" applyNumberFormat="1" applyFont="1" applyFill="1" applyBorder="1" applyAlignment="1">
      <alignment horizontal="center"/>
    </xf>
    <xf numFmtId="0" fontId="27" fillId="11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24" borderId="42" xfId="0" applyFont="1" applyFill="1" applyBorder="1" applyAlignment="1">
      <alignment horizontal="center"/>
    </xf>
    <xf numFmtId="164" fontId="27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164" fontId="27" fillId="0" borderId="38" xfId="0" applyNumberFormat="1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9" fillId="11" borderId="38" xfId="0" applyFont="1" applyFill="1" applyBorder="1" applyAlignment="1">
      <alignment horizontal="center"/>
    </xf>
    <xf numFmtId="164" fontId="27" fillId="11" borderId="42" xfId="0" applyNumberFormat="1" applyFont="1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/>
    </xf>
    <xf numFmtId="164" fontId="27" fillId="11" borderId="38" xfId="0" applyNumberFormat="1" applyFont="1" applyFill="1" applyBorder="1" applyAlignment="1">
      <alignment horizontal="center" vertical="center"/>
    </xf>
    <xf numFmtId="0" fontId="0" fillId="11" borderId="38" xfId="0" applyFill="1" applyBorder="1" applyAlignment="1">
      <alignment horizontal="center"/>
    </xf>
    <xf numFmtId="164" fontId="27" fillId="11" borderId="39" xfId="0" applyNumberFormat="1" applyFont="1" applyFill="1" applyBorder="1" applyAlignment="1">
      <alignment horizontal="center"/>
    </xf>
    <xf numFmtId="0" fontId="30" fillId="24" borderId="44" xfId="0" applyFont="1" applyFill="1" applyBorder="1" applyAlignment="1">
      <alignment/>
    </xf>
    <xf numFmtId="0" fontId="30" fillId="24" borderId="45" xfId="0" applyFont="1" applyFill="1" applyBorder="1" applyAlignment="1">
      <alignment/>
    </xf>
    <xf numFmtId="164" fontId="27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164" fontId="27" fillId="0" borderId="47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0" fillId="24" borderId="49" xfId="0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19" fillId="24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8" fillId="11" borderId="50" xfId="0" applyFont="1" applyFill="1" applyBorder="1" applyAlignment="1">
      <alignment horizontal="center"/>
    </xf>
    <xf numFmtId="0" fontId="28" fillId="11" borderId="51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164" fontId="28" fillId="0" borderId="54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29" fillId="25" borderId="37" xfId="0" applyFont="1" applyFill="1" applyBorder="1" applyAlignment="1">
      <alignment horizontal="center"/>
    </xf>
    <xf numFmtId="0" fontId="30" fillId="25" borderId="32" xfId="0" applyFont="1" applyFill="1" applyBorder="1" applyAlignment="1">
      <alignment/>
    </xf>
    <xf numFmtId="0" fontId="29" fillId="25" borderId="55" xfId="0" applyFont="1" applyFill="1" applyBorder="1" applyAlignment="1">
      <alignment horizontal="center"/>
    </xf>
    <xf numFmtId="0" fontId="29" fillId="25" borderId="38" xfId="0" applyFont="1" applyFill="1" applyBorder="1" applyAlignment="1">
      <alignment horizontal="center"/>
    </xf>
    <xf numFmtId="164" fontId="28" fillId="25" borderId="54" xfId="0" applyNumberFormat="1" applyFont="1" applyFill="1" applyBorder="1" applyAlignment="1">
      <alignment horizontal="center" vertical="center"/>
    </xf>
    <xf numFmtId="0" fontId="28" fillId="25" borderId="36" xfId="0" applyFont="1" applyFill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25" borderId="56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0" fillId="0" borderId="44" xfId="0" applyFont="1" applyFill="1" applyBorder="1" applyAlignment="1">
      <alignment/>
    </xf>
    <xf numFmtId="0" fontId="29" fillId="0" borderId="47" xfId="0" applyFont="1" applyBorder="1" applyAlignment="1">
      <alignment horizontal="center"/>
    </xf>
    <xf numFmtId="0" fontId="30" fillId="0" borderId="45" xfId="0" applyFont="1" applyFill="1" applyBorder="1" applyAlignment="1">
      <alignment/>
    </xf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15" borderId="37" xfId="0" applyFont="1" applyFill="1" applyBorder="1" applyAlignment="1">
      <alignment horizontal="center"/>
    </xf>
    <xf numFmtId="0" fontId="30" fillId="15" borderId="32" xfId="0" applyFont="1" applyFill="1" applyBorder="1" applyAlignment="1">
      <alignment/>
    </xf>
    <xf numFmtId="0" fontId="29" fillId="15" borderId="53" xfId="0" applyFont="1" applyFill="1" applyBorder="1" applyAlignment="1">
      <alignment horizontal="center"/>
    </xf>
    <xf numFmtId="0" fontId="29" fillId="15" borderId="51" xfId="0" applyFont="1" applyFill="1" applyBorder="1" applyAlignment="1">
      <alignment horizontal="center"/>
    </xf>
    <xf numFmtId="164" fontId="28" fillId="15" borderId="54" xfId="0" applyNumberFormat="1" applyFont="1" applyFill="1" applyBorder="1" applyAlignment="1">
      <alignment horizontal="center" vertical="center"/>
    </xf>
    <xf numFmtId="0" fontId="28" fillId="15" borderId="36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15" borderId="59" xfId="0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26" borderId="38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24" borderId="0" xfId="0" applyFont="1" applyFill="1" applyAlignment="1">
      <alignment/>
    </xf>
    <xf numFmtId="0" fontId="29" fillId="0" borderId="24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8" fillId="27" borderId="28" xfId="0" applyFont="1" applyFill="1" applyBorder="1" applyAlignment="1">
      <alignment horizontal="center"/>
    </xf>
    <xf numFmtId="0" fontId="28" fillId="27" borderId="29" xfId="0" applyFont="1" applyFill="1" applyBorder="1" applyAlignment="1">
      <alignment horizontal="center"/>
    </xf>
    <xf numFmtId="0" fontId="28" fillId="10" borderId="28" xfId="0" applyFont="1" applyFill="1" applyBorder="1" applyAlignment="1">
      <alignment horizontal="center"/>
    </xf>
    <xf numFmtId="0" fontId="28" fillId="10" borderId="29" xfId="0" applyFont="1" applyFill="1" applyBorder="1" applyAlignment="1">
      <alignment horizontal="center"/>
    </xf>
    <xf numFmtId="0" fontId="28" fillId="10" borderId="30" xfId="0" applyFont="1" applyFill="1" applyBorder="1" applyAlignment="1">
      <alignment horizontal="center"/>
    </xf>
    <xf numFmtId="0" fontId="28" fillId="26" borderId="28" xfId="0" applyFont="1" applyFill="1" applyBorder="1" applyAlignment="1">
      <alignment horizontal="center"/>
    </xf>
    <xf numFmtId="0" fontId="28" fillId="26" borderId="29" xfId="0" applyFont="1" applyFill="1" applyBorder="1" applyAlignment="1">
      <alignment horizontal="center"/>
    </xf>
    <xf numFmtId="0" fontId="28" fillId="26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27" borderId="60" xfId="0" applyFont="1" applyFill="1" applyBorder="1" applyAlignment="1">
      <alignment horizontal="center"/>
    </xf>
    <xf numFmtId="0" fontId="28" fillId="28" borderId="55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30" fillId="0" borderId="31" xfId="0" applyFont="1" applyFill="1" applyBorder="1" applyAlignment="1">
      <alignment/>
    </xf>
    <xf numFmtId="0" fontId="29" fillId="0" borderId="61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164" fontId="28" fillId="0" borderId="36" xfId="0" applyNumberFormat="1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29" fillId="27" borderId="55" xfId="0" applyFont="1" applyFill="1" applyBorder="1" applyAlignment="1">
      <alignment horizontal="center"/>
    </xf>
    <xf numFmtId="0" fontId="29" fillId="27" borderId="38" xfId="0" applyFont="1" applyFill="1" applyBorder="1" applyAlignment="1">
      <alignment horizontal="center"/>
    </xf>
    <xf numFmtId="0" fontId="29" fillId="29" borderId="38" xfId="0" applyFont="1" applyFill="1" applyBorder="1" applyAlignment="1">
      <alignment horizontal="center"/>
    </xf>
    <xf numFmtId="0" fontId="29" fillId="29" borderId="39" xfId="0" applyFont="1" applyFill="1" applyBorder="1" applyAlignment="1">
      <alignment horizontal="center"/>
    </xf>
    <xf numFmtId="0" fontId="29" fillId="26" borderId="55" xfId="0" applyFont="1" applyFill="1" applyBorder="1" applyAlignment="1">
      <alignment horizontal="center"/>
    </xf>
    <xf numFmtId="0" fontId="29" fillId="27" borderId="57" xfId="0" applyFont="1" applyFill="1" applyBorder="1" applyAlignment="1">
      <alignment horizontal="center"/>
    </xf>
    <xf numFmtId="164" fontId="28" fillId="0" borderId="40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/>
    </xf>
    <xf numFmtId="0" fontId="30" fillId="11" borderId="37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164" fontId="28" fillId="0" borderId="24" xfId="0" applyNumberFormat="1" applyFont="1" applyFill="1" applyBorder="1" applyAlignment="1">
      <alignment horizontal="center" vertical="center"/>
    </xf>
    <xf numFmtId="0" fontId="28" fillId="15" borderId="12" xfId="0" applyFont="1" applyFill="1" applyBorder="1" applyAlignment="1">
      <alignment horizontal="center"/>
    </xf>
    <xf numFmtId="0" fontId="29" fillId="29" borderId="55" xfId="0" applyFont="1" applyFill="1" applyBorder="1" applyAlignment="1">
      <alignment horizontal="center"/>
    </xf>
    <xf numFmtId="0" fontId="29" fillId="27" borderId="38" xfId="0" applyNumberFormat="1" applyFont="1" applyFill="1" applyBorder="1" applyAlignment="1">
      <alignment horizontal="center"/>
    </xf>
    <xf numFmtId="0" fontId="29" fillId="29" borderId="34" xfId="0" applyFont="1" applyFill="1" applyBorder="1" applyAlignment="1">
      <alignment horizontal="center"/>
    </xf>
    <xf numFmtId="164" fontId="28" fillId="0" borderId="63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164" fontId="28" fillId="0" borderId="64" xfId="0" applyNumberFormat="1" applyFont="1" applyFill="1" applyBorder="1" applyAlignment="1">
      <alignment horizontal="center" vertical="center"/>
    </xf>
    <xf numFmtId="0" fontId="28" fillId="15" borderId="44" xfId="0" applyFont="1" applyFill="1" applyBorder="1" applyAlignment="1">
      <alignment horizontal="center"/>
    </xf>
    <xf numFmtId="0" fontId="29" fillId="26" borderId="0" xfId="0" applyFont="1" applyFill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29" fillId="27" borderId="65" xfId="0" applyFont="1" applyFill="1" applyBorder="1" applyAlignment="1">
      <alignment horizontal="center"/>
    </xf>
    <xf numFmtId="0" fontId="29" fillId="27" borderId="43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26" borderId="65" xfId="0" applyFont="1" applyFill="1" applyBorder="1" applyAlignment="1">
      <alignment horizontal="center"/>
    </xf>
    <xf numFmtId="0" fontId="29" fillId="26" borderId="43" xfId="0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9" fillId="11" borderId="18" xfId="0" applyFont="1" applyFill="1" applyBorder="1" applyAlignment="1">
      <alignment horizontal="center"/>
    </xf>
    <xf numFmtId="0" fontId="29" fillId="11" borderId="19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11" borderId="21" xfId="0" applyFont="1" applyFill="1" applyBorder="1" applyAlignment="1">
      <alignment horizontal="center"/>
    </xf>
    <xf numFmtId="0" fontId="29" fillId="11" borderId="22" xfId="0" applyFont="1" applyFill="1" applyBorder="1" applyAlignment="1">
      <alignment horizontal="center"/>
    </xf>
    <xf numFmtId="0" fontId="27" fillId="3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0" fontId="0" fillId="3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0" fillId="30" borderId="0" xfId="0" applyFont="1" applyFill="1" applyBorder="1" applyAlignment="1">
      <alignment horizontal="left"/>
    </xf>
    <xf numFmtId="0" fontId="0" fillId="30" borderId="0" xfId="0" applyFont="1" applyFill="1" applyBorder="1" applyAlignment="1">
      <alignment/>
    </xf>
    <xf numFmtId="0" fontId="29" fillId="11" borderId="51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9" fillId="11" borderId="59" xfId="0" applyFont="1" applyFill="1" applyBorder="1" applyAlignment="1">
      <alignment horizontal="center" vertical="center"/>
    </xf>
    <xf numFmtId="0" fontId="29" fillId="27" borderId="38" xfId="0" applyFont="1" applyFill="1" applyBorder="1" applyAlignment="1">
      <alignment horizontal="center" vertical="center"/>
    </xf>
    <xf numFmtId="0" fontId="29" fillId="10" borderId="18" xfId="0" applyFont="1" applyFill="1" applyBorder="1" applyAlignment="1">
      <alignment horizontal="center"/>
    </xf>
    <xf numFmtId="0" fontId="29" fillId="10" borderId="19" xfId="0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29" fillId="26" borderId="18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center"/>
    </xf>
    <xf numFmtId="0" fontId="29" fillId="26" borderId="38" xfId="0" applyFont="1" applyFill="1" applyBorder="1" applyAlignment="1">
      <alignment horizontal="center"/>
    </xf>
    <xf numFmtId="0" fontId="29" fillId="27" borderId="19" xfId="0" applyFont="1" applyFill="1" applyBorder="1" applyAlignment="1">
      <alignment horizontal="center"/>
    </xf>
    <xf numFmtId="0" fontId="29" fillId="27" borderId="61" xfId="0" applyFont="1" applyFill="1" applyBorder="1" applyAlignment="1">
      <alignment horizontal="center" vertical="center"/>
    </xf>
    <xf numFmtId="0" fontId="29" fillId="27" borderId="19" xfId="0" applyFont="1" applyFill="1" applyBorder="1" applyAlignment="1">
      <alignment horizontal="center" vertical="center"/>
    </xf>
    <xf numFmtId="0" fontId="29" fillId="27" borderId="62" xfId="0" applyFont="1" applyFill="1" applyBorder="1" applyAlignment="1">
      <alignment horizontal="center" vertical="center"/>
    </xf>
    <xf numFmtId="0" fontId="29" fillId="26" borderId="38" xfId="0" applyFont="1" applyFill="1" applyBorder="1" applyAlignment="1">
      <alignment horizontal="center" vertical="center"/>
    </xf>
    <xf numFmtId="0" fontId="29" fillId="28" borderId="55" xfId="0" applyFont="1" applyFill="1" applyBorder="1" applyAlignment="1">
      <alignment horizontal="center" vertical="center"/>
    </xf>
    <xf numFmtId="0" fontId="29" fillId="10" borderId="34" xfId="0" applyFont="1" applyFill="1" applyBorder="1" applyAlignment="1">
      <alignment horizontal="center"/>
    </xf>
    <xf numFmtId="0" fontId="29" fillId="10" borderId="69" xfId="0" applyFont="1" applyFill="1" applyBorder="1" applyAlignment="1">
      <alignment horizontal="center"/>
    </xf>
    <xf numFmtId="0" fontId="29" fillId="26" borderId="33" xfId="0" applyFont="1" applyFill="1" applyBorder="1" applyAlignment="1">
      <alignment horizontal="center"/>
    </xf>
    <xf numFmtId="0" fontId="29" fillId="26" borderId="34" xfId="0" applyFont="1" applyFill="1" applyBorder="1" applyAlignment="1">
      <alignment horizontal="center"/>
    </xf>
    <xf numFmtId="0" fontId="29" fillId="27" borderId="34" xfId="0" applyFont="1" applyFill="1" applyBorder="1" applyAlignment="1">
      <alignment horizontal="center"/>
    </xf>
    <xf numFmtId="0" fontId="29" fillId="27" borderId="34" xfId="0" applyFont="1" applyFill="1" applyBorder="1" applyAlignment="1">
      <alignment horizontal="center" vertical="center"/>
    </xf>
    <xf numFmtId="0" fontId="28" fillId="26" borderId="38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8" fillId="26" borderId="0" xfId="0" applyFont="1" applyFill="1" applyBorder="1" applyAlignment="1">
      <alignment horizontal="left" wrapText="1"/>
    </xf>
    <xf numFmtId="0" fontId="28" fillId="10" borderId="0" xfId="0" applyFont="1" applyFill="1" applyBorder="1" applyAlignment="1">
      <alignment horizontal="left" vertical="center" wrapText="1"/>
    </xf>
    <xf numFmtId="0" fontId="28" fillId="11" borderId="0" xfId="0" applyFont="1" applyFill="1" applyBorder="1" applyAlignment="1">
      <alignment horizontal="left" vertical="center" wrapText="1"/>
    </xf>
    <xf numFmtId="0" fontId="28" fillId="27" borderId="0" xfId="0" applyFont="1" applyFill="1" applyBorder="1" applyAlignment="1">
      <alignment horizontal="left" wrapText="1"/>
    </xf>
    <xf numFmtId="0" fontId="28" fillId="17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66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66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1343025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144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L48"/>
  <sheetViews>
    <sheetView zoomScale="85" zoomScaleNormal="85" workbookViewId="0" topLeftCell="A4">
      <selection activeCell="I22" sqref="I22"/>
    </sheetView>
  </sheetViews>
  <sheetFormatPr defaultColWidth="9.00390625" defaultRowHeight="12.75"/>
  <cols>
    <col min="1" max="2" width="5.125" style="0" customWidth="1"/>
    <col min="3" max="3" width="50.25390625" style="0" customWidth="1"/>
    <col min="4" max="5" width="18.25390625" style="0" customWidth="1"/>
    <col min="6" max="66" width="5.125" style="0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1"/>
      <c r="C2" s="204" t="s">
        <v>0</v>
      </c>
      <c r="D2" s="204"/>
      <c r="E2" s="204"/>
      <c r="F2" s="204"/>
      <c r="G2" s="204"/>
      <c r="H2" s="204"/>
      <c r="I2" s="204"/>
      <c r="J2" s="1"/>
      <c r="K2" s="1"/>
      <c r="L2" s="1"/>
    </row>
    <row r="3" spans="1:12" ht="27.75" customHeight="1">
      <c r="A3" s="1"/>
      <c r="B3" s="1"/>
      <c r="C3" s="204" t="s">
        <v>1</v>
      </c>
      <c r="D3" s="204"/>
      <c r="E3" s="204"/>
      <c r="F3" s="204"/>
      <c r="G3" s="204"/>
      <c r="H3" s="1"/>
      <c r="I3" s="1"/>
      <c r="J3" s="1"/>
      <c r="K3" s="1"/>
      <c r="L3" s="1"/>
    </row>
    <row r="4" spans="1:12" ht="21.75" customHeight="1">
      <c r="A4" s="1"/>
      <c r="B4" s="1"/>
      <c r="C4" s="1"/>
      <c r="D4" s="205" t="s">
        <v>2</v>
      </c>
      <c r="E4" s="205"/>
      <c r="F4" s="1"/>
      <c r="G4" s="1"/>
      <c r="H4" s="1"/>
      <c r="I4" s="1"/>
      <c r="J4" s="1"/>
      <c r="K4" s="1"/>
      <c r="L4" s="1"/>
    </row>
    <row r="5" spans="1:12" ht="29.25" customHeight="1">
      <c r="A5" s="1"/>
      <c r="B5" s="2" t="s">
        <v>3</v>
      </c>
      <c r="C5" s="2" t="s">
        <v>4</v>
      </c>
      <c r="D5" s="3" t="s">
        <v>5</v>
      </c>
      <c r="E5" s="3" t="s">
        <v>6</v>
      </c>
      <c r="F5" s="1"/>
      <c r="G5" s="1"/>
      <c r="H5" s="1"/>
      <c r="I5" s="1"/>
      <c r="J5" s="1"/>
      <c r="K5" s="1"/>
      <c r="L5" s="1"/>
    </row>
    <row r="6" spans="1:12" ht="18.75" customHeight="1">
      <c r="A6" s="1"/>
      <c r="B6" s="3">
        <v>1</v>
      </c>
      <c r="C6" s="4" t="s">
        <v>7</v>
      </c>
      <c r="D6" s="5">
        <f>LOOKUP(C6,'KLASYFIKACJA KOŃCOWA'!B7:B36,'KLASYFIKACJA KOŃCOWA'!I7:I36)</f>
        <v>0</v>
      </c>
      <c r="E6" s="3" t="str">
        <f>ROMAN(RANK(D6,D6:D35))</f>
        <v>XXVIII</v>
      </c>
      <c r="F6" s="1"/>
      <c r="G6" s="1"/>
      <c r="H6" s="1"/>
      <c r="I6" s="1"/>
      <c r="J6" s="1"/>
      <c r="K6" s="1"/>
      <c r="L6" s="1"/>
    </row>
    <row r="7" spans="1:12" ht="18.75" customHeight="1">
      <c r="A7" s="1"/>
      <c r="B7" s="3">
        <v>2</v>
      </c>
      <c r="C7" s="6" t="s">
        <v>8</v>
      </c>
      <c r="D7" s="5">
        <f>LOOKUP(C7,'KLASYFIKACJA KOŃCOWA'!B7:B36,'KLASYFIKACJA KOŃCOWA'!I7:I36)</f>
        <v>723.5</v>
      </c>
      <c r="E7" s="3" t="str">
        <f>ROMAN(RANK(D7,D6:D35))</f>
        <v>V</v>
      </c>
      <c r="F7" s="1"/>
      <c r="G7" s="1"/>
      <c r="H7" s="1"/>
      <c r="I7" s="1"/>
      <c r="J7" s="1"/>
      <c r="K7" s="1"/>
      <c r="L7" s="1"/>
    </row>
    <row r="8" spans="1:12" ht="18.75" customHeight="1">
      <c r="A8" s="1"/>
      <c r="B8" s="3">
        <v>3</v>
      </c>
      <c r="C8" s="7" t="s">
        <v>9</v>
      </c>
      <c r="D8" s="5">
        <f>LOOKUP(C8,'KLASYFIKACJA KOŃCOWA'!B7:B36,'KLASYFIKACJA KOŃCOWA'!I7:I36)</f>
        <v>517.5</v>
      </c>
      <c r="E8" s="3" t="str">
        <f>ROMAN(RANK(D8,D6:D35))</f>
        <v>VII</v>
      </c>
      <c r="F8" s="1"/>
      <c r="G8" s="1"/>
      <c r="H8" s="1"/>
      <c r="I8" s="1"/>
      <c r="J8" s="1"/>
      <c r="K8" s="1"/>
      <c r="L8" s="1"/>
    </row>
    <row r="9" spans="1:12" ht="18.75" customHeight="1">
      <c r="A9" s="1"/>
      <c r="B9" s="3">
        <v>4</v>
      </c>
      <c r="C9" s="6" t="s">
        <v>10</v>
      </c>
      <c r="D9" s="5">
        <f>LOOKUP(C9,'KLASYFIKACJA KOŃCOWA'!B7:B36,'KLASYFIKACJA KOŃCOWA'!I7:I36)</f>
        <v>326.5</v>
      </c>
      <c r="E9" s="3" t="str">
        <f>ROMAN(RANK(D9,D6:D35))</f>
        <v>XIII</v>
      </c>
      <c r="F9" s="1"/>
      <c r="G9" s="1"/>
      <c r="H9" s="1"/>
      <c r="I9" s="1"/>
      <c r="J9" s="1"/>
      <c r="K9" s="1"/>
      <c r="L9" s="1"/>
    </row>
    <row r="10" spans="1:12" ht="18.75" customHeight="1">
      <c r="A10" s="1"/>
      <c r="B10" s="8">
        <v>5</v>
      </c>
      <c r="C10" s="9" t="s">
        <v>11</v>
      </c>
      <c r="D10" s="10">
        <f>LOOKUP(C10,'KLASYFIKACJA KOŃCOWA'!B7:B36,'KLASYFIKACJA KOŃCOWA'!I7:I36)</f>
        <v>2440</v>
      </c>
      <c r="E10" s="8" t="str">
        <f>ROMAN(RANK(D10,D6:D35))</f>
        <v>I</v>
      </c>
      <c r="F10" s="1"/>
      <c r="G10" s="1"/>
      <c r="H10" s="1"/>
      <c r="I10" s="1"/>
      <c r="J10" s="1"/>
      <c r="K10" s="1"/>
      <c r="L10" s="1"/>
    </row>
    <row r="11" spans="1:12" ht="18.75" customHeight="1">
      <c r="A11" s="1"/>
      <c r="B11" s="3">
        <v>6</v>
      </c>
      <c r="C11" s="6" t="s">
        <v>12</v>
      </c>
      <c r="D11" s="5">
        <f>LOOKUP(C11,'KLASYFIKACJA KOŃCOWA'!B7:B36,'KLASYFIKACJA KOŃCOWA'!I7:I36)</f>
        <v>116.5</v>
      </c>
      <c r="E11" s="3" t="str">
        <f>ROMAN(RANK(D11,D6:D35))</f>
        <v>XXIII</v>
      </c>
      <c r="F11" s="1"/>
      <c r="G11" s="1"/>
      <c r="H11" s="1"/>
      <c r="I11" s="1"/>
      <c r="J11" s="1"/>
      <c r="K11" s="1"/>
      <c r="L11" s="1"/>
    </row>
    <row r="12" spans="1:12" ht="18.75" customHeight="1">
      <c r="A12" s="1"/>
      <c r="B12" s="8">
        <v>7</v>
      </c>
      <c r="C12" s="9" t="s">
        <v>13</v>
      </c>
      <c r="D12" s="10">
        <f>LOOKUP(C12,'KLASYFIKACJA KOŃCOWA'!B7:B36,'KLASYFIKACJA KOŃCOWA'!I7:I36)</f>
        <v>1090</v>
      </c>
      <c r="E12" s="8" t="str">
        <f>ROMAN(RANK(D12,D6:D35))</f>
        <v>II</v>
      </c>
      <c r="F12" s="1"/>
      <c r="G12" s="1"/>
      <c r="H12" s="1"/>
      <c r="I12" s="1"/>
      <c r="J12" s="1"/>
      <c r="K12" s="1"/>
      <c r="L12" s="1"/>
    </row>
    <row r="13" spans="1:12" ht="18.75" customHeight="1">
      <c r="A13" s="1"/>
      <c r="B13" s="3">
        <v>8</v>
      </c>
      <c r="C13" s="6" t="s">
        <v>14</v>
      </c>
      <c r="D13" s="5">
        <f>LOOKUP(C13,'KLASYFIKACJA KOŃCOWA'!B7:B36,'KLASYFIKACJA KOŃCOWA'!I7:I36)</f>
        <v>145</v>
      </c>
      <c r="E13" s="3" t="str">
        <f>ROMAN(RANK(D13,D6:D35))</f>
        <v>XXI</v>
      </c>
      <c r="F13" s="1"/>
      <c r="G13" s="1"/>
      <c r="H13" s="1"/>
      <c r="I13" s="1"/>
      <c r="J13" s="1"/>
      <c r="K13" s="1"/>
      <c r="L13" s="1"/>
    </row>
    <row r="14" spans="1:12" ht="18.75" customHeight="1">
      <c r="A14" s="1"/>
      <c r="B14" s="3">
        <v>9</v>
      </c>
      <c r="C14" s="7" t="s">
        <v>15</v>
      </c>
      <c r="D14" s="5">
        <f>LOOKUP(C14,'KLASYFIKACJA KOŃCOWA'!B7:B36,'KLASYFIKACJA KOŃCOWA'!I7:I36)</f>
        <v>0</v>
      </c>
      <c r="E14" s="3" t="str">
        <f>ROMAN(RANK(D14,D6:D35))</f>
        <v>XXVIII</v>
      </c>
      <c r="F14" s="1"/>
      <c r="G14" s="1"/>
      <c r="H14" s="1"/>
      <c r="I14" s="1"/>
      <c r="J14" s="1"/>
      <c r="K14" s="1"/>
      <c r="L14" s="1"/>
    </row>
    <row r="15" spans="1:12" ht="18.75" customHeight="1">
      <c r="A15" s="1"/>
      <c r="B15" s="3">
        <v>10</v>
      </c>
      <c r="C15" s="6" t="s">
        <v>16</v>
      </c>
      <c r="D15" s="5">
        <f>LOOKUP(C15,'KLASYFIKACJA KOŃCOWA'!B7:B36,'KLASYFIKACJA KOŃCOWA'!I7:I36)</f>
        <v>907</v>
      </c>
      <c r="E15" s="3" t="str">
        <f>ROMAN(RANK(D15,D6:D35))</f>
        <v>IV</v>
      </c>
      <c r="F15" s="1"/>
      <c r="G15" s="1"/>
      <c r="H15" s="1"/>
      <c r="I15" s="1"/>
      <c r="J15" s="1"/>
      <c r="K15" s="1"/>
      <c r="L15" s="1"/>
    </row>
    <row r="16" spans="1:12" ht="18.75" customHeight="1">
      <c r="A16" s="1"/>
      <c r="B16" s="3">
        <v>11</v>
      </c>
      <c r="C16" s="7" t="s">
        <v>17</v>
      </c>
      <c r="D16" s="5">
        <f>LOOKUP(C16,'KLASYFIKACJA KOŃCOWA'!B7:B36,'KLASYFIKACJA KOŃCOWA'!I7:I36)</f>
        <v>182.5</v>
      </c>
      <c r="E16" s="3" t="str">
        <f>ROMAN(RANK(D16,D6:D35))</f>
        <v>XIX</v>
      </c>
      <c r="F16" s="1"/>
      <c r="G16" s="1"/>
      <c r="H16" s="1"/>
      <c r="I16" s="1"/>
      <c r="J16" s="1"/>
      <c r="K16" s="1"/>
      <c r="L16" s="1"/>
    </row>
    <row r="17" spans="1:12" ht="18.75" customHeight="1">
      <c r="A17" s="1"/>
      <c r="B17" s="3">
        <v>12</v>
      </c>
      <c r="C17" s="11" t="s">
        <v>18</v>
      </c>
      <c r="D17" s="5">
        <f>LOOKUP(C17,'KLASYFIKACJA KOŃCOWA'!B7:B36,'KLASYFIKACJA KOŃCOWA'!I7:I36)</f>
        <v>340.5</v>
      </c>
      <c r="E17" s="3" t="str">
        <f>ROMAN(RANK(D17,D6:D35))</f>
        <v>XII</v>
      </c>
      <c r="F17" s="1"/>
      <c r="G17" s="1"/>
      <c r="H17" s="1"/>
      <c r="I17" s="1"/>
      <c r="J17" s="1"/>
      <c r="K17" s="1"/>
      <c r="L17" s="1"/>
    </row>
    <row r="18" spans="1:12" ht="18.75" customHeight="1">
      <c r="A18" s="1"/>
      <c r="B18" s="3">
        <v>13</v>
      </c>
      <c r="C18" s="6" t="s">
        <v>19</v>
      </c>
      <c r="D18" s="5">
        <f>LOOKUP(C18,'KLASYFIKACJA KOŃCOWA'!B7:B36,'KLASYFIKACJA KOŃCOWA'!I7:I36)</f>
        <v>286</v>
      </c>
      <c r="E18" s="3" t="str">
        <f>ROMAN(RANK(D18,D6:D35))</f>
        <v>XIV</v>
      </c>
      <c r="F18" s="1"/>
      <c r="G18" s="1"/>
      <c r="H18" s="1"/>
      <c r="I18" s="1"/>
      <c r="J18" s="1"/>
      <c r="K18" s="1"/>
      <c r="L18" s="1"/>
    </row>
    <row r="19" spans="1:12" ht="18.75" customHeight="1">
      <c r="A19" s="1"/>
      <c r="B19" s="3">
        <v>14</v>
      </c>
      <c r="C19" s="12" t="s">
        <v>20</v>
      </c>
      <c r="D19" s="5">
        <f>LOOKUP(C19,'KLASYFIKACJA KOŃCOWA'!B7:B36,'KLASYFIKACJA KOŃCOWA'!I7:I36)</f>
        <v>406</v>
      </c>
      <c r="E19" s="3" t="str">
        <f>ROMAN(RANK(D19,D6:D35))</f>
        <v>VIII</v>
      </c>
      <c r="F19" s="1"/>
      <c r="G19" s="1"/>
      <c r="H19" s="1"/>
      <c r="I19" s="1"/>
      <c r="J19" s="1"/>
      <c r="K19" s="1"/>
      <c r="L19" s="1"/>
    </row>
    <row r="20" spans="1:12" ht="18.75" customHeight="1">
      <c r="A20" s="1"/>
      <c r="B20" s="3">
        <v>15</v>
      </c>
      <c r="C20" s="7" t="s">
        <v>21</v>
      </c>
      <c r="D20" s="5">
        <f>LOOKUP(C20,'KLASYFIKACJA KOŃCOWA'!B7:B36,'KLASYFIKACJA KOŃCOWA'!I7:I36)</f>
        <v>345.5</v>
      </c>
      <c r="E20" s="3" t="str">
        <f>ROMAN(RANK(D20,D6:D35))</f>
        <v>XI</v>
      </c>
      <c r="F20" s="1"/>
      <c r="G20" s="1"/>
      <c r="H20" s="1"/>
      <c r="I20" s="1"/>
      <c r="J20" s="1"/>
      <c r="K20" s="1"/>
      <c r="L20" s="1"/>
    </row>
    <row r="21" spans="1:12" ht="18.75" customHeight="1">
      <c r="A21" s="1"/>
      <c r="B21" s="3">
        <v>16</v>
      </c>
      <c r="C21" s="6" t="s">
        <v>22</v>
      </c>
      <c r="D21" s="5">
        <f>LOOKUP(C21,'KLASYFIKACJA KOŃCOWA'!B7:B36,'KLASYFIKACJA KOŃCOWA'!I7:I36)</f>
        <v>0</v>
      </c>
      <c r="E21" s="3" t="str">
        <f>ROMAN(RANK(D21,D6:D35))</f>
        <v>XXVIII</v>
      </c>
      <c r="F21" s="1"/>
      <c r="G21" s="1"/>
      <c r="H21" s="1"/>
      <c r="I21" s="1"/>
      <c r="J21" s="1"/>
      <c r="K21" s="1"/>
      <c r="L21" s="1"/>
    </row>
    <row r="22" spans="1:12" ht="18.75" customHeight="1">
      <c r="A22" s="1"/>
      <c r="B22" s="3">
        <v>17</v>
      </c>
      <c r="C22" s="7" t="s">
        <v>23</v>
      </c>
      <c r="D22" s="5">
        <f>LOOKUP(C22,'KLASYFIKACJA KOŃCOWA'!B7:B36,'KLASYFIKACJA KOŃCOWA'!I7:I36)</f>
        <v>227.5</v>
      </c>
      <c r="E22" s="3" t="str">
        <f>ROMAN(RANK(D22,D6:D35))</f>
        <v>XVII</v>
      </c>
      <c r="F22" s="1"/>
      <c r="G22" s="1"/>
      <c r="H22" s="1"/>
      <c r="I22" s="1"/>
      <c r="J22" s="1"/>
      <c r="K22" s="1"/>
      <c r="L22" s="1"/>
    </row>
    <row r="23" spans="1:12" ht="18.75" customHeight="1">
      <c r="A23" s="1"/>
      <c r="B23" s="3">
        <v>18</v>
      </c>
      <c r="C23" s="11" t="s">
        <v>24</v>
      </c>
      <c r="D23" s="5">
        <f>LOOKUP(C23,'KLASYFIKACJA KOŃCOWA'!B7:B36,'KLASYFIKACJA KOŃCOWA'!I7:I36)</f>
        <v>405</v>
      </c>
      <c r="E23" s="3" t="str">
        <f>ROMAN(RANK(D23,D6:D35))</f>
        <v>IX</v>
      </c>
      <c r="F23" s="1"/>
      <c r="G23" s="1"/>
      <c r="H23" s="1"/>
      <c r="I23" s="1"/>
      <c r="J23" s="1"/>
      <c r="K23" s="1"/>
      <c r="L23" s="1"/>
    </row>
    <row r="24" spans="1:12" ht="18.75" customHeight="1">
      <c r="A24" s="1"/>
      <c r="B24" s="3">
        <v>19</v>
      </c>
      <c r="C24" s="6" t="s">
        <v>25</v>
      </c>
      <c r="D24" s="5">
        <f>LOOKUP(C24,'KLASYFIKACJA KOŃCOWA'!B7:B36,'KLASYFIKACJA KOŃCOWA'!I7:I36)</f>
        <v>183.5</v>
      </c>
      <c r="E24" s="3" t="str">
        <f>ROMAN(RANK(D24,D6:D35))</f>
        <v>XVIII</v>
      </c>
      <c r="F24" s="1"/>
      <c r="G24" s="1"/>
      <c r="H24" s="1"/>
      <c r="I24" s="1"/>
      <c r="J24" s="1"/>
      <c r="K24" s="1"/>
      <c r="L24" s="1"/>
    </row>
    <row r="25" spans="1:12" ht="18.75" customHeight="1">
      <c r="A25" s="1"/>
      <c r="B25" s="8">
        <v>20</v>
      </c>
      <c r="C25" s="13" t="s">
        <v>26</v>
      </c>
      <c r="D25" s="10">
        <f>LOOKUP(C25,'KLASYFIKACJA KOŃCOWA'!B7:B36,'KLASYFIKACJA KOŃCOWA'!I7:I36)</f>
        <v>1015</v>
      </c>
      <c r="E25" s="8" t="str">
        <f>ROMAN(RANK(D25,D6:D35))</f>
        <v>III</v>
      </c>
      <c r="F25" s="1"/>
      <c r="G25" s="1"/>
      <c r="H25" s="1"/>
      <c r="I25" s="1"/>
      <c r="J25" s="1"/>
      <c r="K25" s="1"/>
      <c r="L25" s="1"/>
    </row>
    <row r="26" spans="1:12" ht="18.75" customHeight="1">
      <c r="A26" s="1"/>
      <c r="B26" s="3">
        <v>21</v>
      </c>
      <c r="C26" s="7" t="s">
        <v>27</v>
      </c>
      <c r="D26" s="5">
        <f>LOOKUP(C26,'KLASYFIKACJA KOŃCOWA'!B7:B36,'KLASYFIKACJA KOŃCOWA'!I7:I36)</f>
        <v>5</v>
      </c>
      <c r="E26" s="3" t="str">
        <f>ROMAN(RANK(D26,D6:D35))</f>
        <v>XXVI</v>
      </c>
      <c r="F26" s="1"/>
      <c r="G26" s="1"/>
      <c r="H26" s="1"/>
      <c r="I26" s="1"/>
      <c r="J26" s="1"/>
      <c r="K26" s="1"/>
      <c r="L26" s="1"/>
    </row>
    <row r="27" spans="1:12" ht="18.75" customHeight="1">
      <c r="A27" s="1"/>
      <c r="B27" s="3">
        <v>22</v>
      </c>
      <c r="C27" s="6" t="s">
        <v>28</v>
      </c>
      <c r="D27" s="5">
        <f>LOOKUP(C27,'KLASYFIKACJA KOŃCOWA'!B7:B36,'KLASYFIKACJA KOŃCOWA'!I7:I36)</f>
        <v>282</v>
      </c>
      <c r="E27" s="3" t="str">
        <f>ROMAN(RANK(D27,D6:D35))</f>
        <v>XV</v>
      </c>
      <c r="F27" s="1"/>
      <c r="G27" s="1"/>
      <c r="H27" s="1"/>
      <c r="I27" s="1"/>
      <c r="J27" s="1"/>
      <c r="K27" s="1"/>
      <c r="L27" s="1"/>
    </row>
    <row r="28" spans="1:12" ht="18.75" customHeight="1">
      <c r="A28" s="1"/>
      <c r="B28" s="3">
        <v>23</v>
      </c>
      <c r="C28" s="7" t="s">
        <v>29</v>
      </c>
      <c r="D28" s="5">
        <f>LOOKUP(C28,'KLASYFIKACJA KOŃCOWA'!B7:B36,'KLASYFIKACJA KOŃCOWA'!I7:I36)</f>
        <v>128</v>
      </c>
      <c r="E28" s="3" t="str">
        <f>ROMAN(RANK(D28,D6:D35))</f>
        <v>XXII</v>
      </c>
      <c r="F28" s="1"/>
      <c r="G28" s="1"/>
      <c r="H28" s="1"/>
      <c r="I28" s="1"/>
      <c r="J28" s="1"/>
      <c r="K28" s="1"/>
      <c r="L28" s="1"/>
    </row>
    <row r="29" spans="1:12" ht="18.75" customHeight="1">
      <c r="A29" s="1"/>
      <c r="B29" s="3">
        <v>24</v>
      </c>
      <c r="C29" s="6" t="s">
        <v>30</v>
      </c>
      <c r="D29" s="5">
        <f>LOOKUP(C29,'KLASYFIKACJA KOŃCOWA'!B7:B36,'KLASYFIKACJA KOŃCOWA'!I7:I36)</f>
        <v>365</v>
      </c>
      <c r="E29" s="3" t="str">
        <f>ROMAN(RANK(D29,D6:D35))</f>
        <v>X</v>
      </c>
      <c r="F29" s="1"/>
      <c r="G29" s="1"/>
      <c r="H29" s="1"/>
      <c r="I29" s="1"/>
      <c r="J29" s="1"/>
      <c r="K29" s="1"/>
      <c r="L29" s="1"/>
    </row>
    <row r="30" spans="1:12" ht="18.75" customHeight="1">
      <c r="A30" s="1"/>
      <c r="B30" s="3">
        <v>25</v>
      </c>
      <c r="C30" s="6" t="s">
        <v>31</v>
      </c>
      <c r="D30" s="5">
        <f>LOOKUP(C30,'KLASYFIKACJA KOŃCOWA'!B7:B36,'KLASYFIKACJA KOŃCOWA'!I7:I36)</f>
        <v>78</v>
      </c>
      <c r="E30" s="3" t="str">
        <f>ROMAN(RANK(D30,D6:D35))</f>
        <v>XXV</v>
      </c>
      <c r="F30" s="1"/>
      <c r="G30" s="1"/>
      <c r="H30" s="1"/>
      <c r="I30" s="1"/>
      <c r="J30" s="1"/>
      <c r="K30" s="1"/>
      <c r="L30" s="1"/>
    </row>
    <row r="31" spans="1:12" ht="18.75" customHeight="1">
      <c r="A31" s="1"/>
      <c r="B31" s="3">
        <v>26</v>
      </c>
      <c r="C31" s="6" t="s">
        <v>32</v>
      </c>
      <c r="D31" s="5">
        <f>LOOKUP(C31,'KLASYFIKACJA KOŃCOWA'!B7:B36,'KLASYFIKACJA KOŃCOWA'!I7:I36)</f>
        <v>145.5</v>
      </c>
      <c r="E31" s="3" t="str">
        <f>ROMAN(RANK(D31,D6:D35))</f>
        <v>XX</v>
      </c>
      <c r="F31" s="1"/>
      <c r="G31" s="1"/>
      <c r="H31" s="1"/>
      <c r="I31" s="1"/>
      <c r="J31" s="1"/>
      <c r="K31" s="1"/>
      <c r="L31" s="1"/>
    </row>
    <row r="32" spans="1:12" ht="18.75" customHeight="1">
      <c r="A32" s="1"/>
      <c r="B32" s="3">
        <v>27</v>
      </c>
      <c r="C32" s="6" t="s">
        <v>33</v>
      </c>
      <c r="D32" s="5">
        <f>LOOKUP(C32,'KLASYFIKACJA KOŃCOWA'!B7:B36,'KLASYFIKACJA KOŃCOWA'!I7:I36)</f>
        <v>251</v>
      </c>
      <c r="E32" s="3" t="str">
        <f>ROMAN(RANK(D32,D6:D35))</f>
        <v>XVI</v>
      </c>
      <c r="F32" s="1"/>
      <c r="G32" s="1"/>
      <c r="H32" s="1"/>
      <c r="I32" s="1"/>
      <c r="J32" s="1"/>
      <c r="K32" s="1"/>
      <c r="L32" s="1"/>
    </row>
    <row r="33" spans="1:12" ht="18.75" customHeight="1">
      <c r="A33" s="1"/>
      <c r="B33" s="3">
        <v>28</v>
      </c>
      <c r="C33" s="6" t="s">
        <v>34</v>
      </c>
      <c r="D33" s="5">
        <f>LOOKUP(C33,'KLASYFIKACJA KOŃCOWA'!B7:B36,'KLASYFIKACJA KOŃCOWA'!I7:I36)</f>
        <v>685</v>
      </c>
      <c r="E33" s="3" t="str">
        <f>ROMAN(RANK(D33,D6:D35))</f>
        <v>VI</v>
      </c>
      <c r="F33" s="1"/>
      <c r="G33" s="1"/>
      <c r="H33" s="1"/>
      <c r="I33" s="1"/>
      <c r="J33" s="1"/>
      <c r="K33" s="1"/>
      <c r="L33" s="1"/>
    </row>
    <row r="34" spans="1:12" ht="18.75" customHeight="1">
      <c r="A34" s="1"/>
      <c r="B34" s="3">
        <v>29</v>
      </c>
      <c r="C34" s="7" t="s">
        <v>35</v>
      </c>
      <c r="D34" s="5">
        <f>LOOKUP(C34,'KLASYFIKACJA KOŃCOWA'!B7:B36,'KLASYFIKACJA KOŃCOWA'!I7:I36)</f>
        <v>99</v>
      </c>
      <c r="E34" s="3" t="str">
        <f>ROMAN(RANK(D34,D6:D35))</f>
        <v>XXIV</v>
      </c>
      <c r="F34" s="1"/>
      <c r="G34" s="1"/>
      <c r="H34" s="1"/>
      <c r="I34" s="1"/>
      <c r="J34" s="1"/>
      <c r="K34" s="1"/>
      <c r="L34" s="1"/>
    </row>
    <row r="35" spans="1:12" ht="18.75" customHeight="1">
      <c r="A35" s="1"/>
      <c r="B35" s="3">
        <v>30</v>
      </c>
      <c r="C35" s="6" t="s">
        <v>36</v>
      </c>
      <c r="D35" s="5">
        <f>LOOKUP(C35,'KLASYFIKACJA KOŃCOWA'!B7:B36,'KLASYFIKACJA KOŃCOWA'!I7:I36)</f>
        <v>2</v>
      </c>
      <c r="E35" s="3" t="str">
        <f>ROMAN(RANK(D35,D6:D35))</f>
        <v>XXVII</v>
      </c>
      <c r="F35" s="1"/>
      <c r="G35" s="1"/>
      <c r="H35" s="1"/>
      <c r="I35" s="1"/>
      <c r="J35" s="1"/>
      <c r="K35" s="1"/>
      <c r="L35" s="1"/>
    </row>
    <row r="36" spans="1:12" ht="12.75">
      <c r="A36" s="1"/>
      <c r="B36" s="14"/>
      <c r="C36" s="15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 selectLockedCells="1" selectUnlockedCells="1"/>
  <mergeCells count="3">
    <mergeCell ref="C2:I2"/>
    <mergeCell ref="C3:G3"/>
    <mergeCell ref="D4:E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53"/>
  <sheetViews>
    <sheetView zoomScale="85" zoomScaleNormal="85" workbookViewId="0" topLeftCell="A1">
      <selection activeCell="H11" sqref="H11"/>
    </sheetView>
  </sheetViews>
  <sheetFormatPr defaultColWidth="9.00390625" defaultRowHeight="12.75"/>
  <cols>
    <col min="1" max="1" width="3.125" style="0" customWidth="1"/>
    <col min="2" max="2" width="26.25390625" style="0" customWidth="1"/>
    <col min="3" max="3" width="10.875" style="0" customWidth="1"/>
    <col min="4" max="4" width="10.625" style="0" customWidth="1"/>
    <col min="5" max="5" width="12.125" style="0" customWidth="1"/>
    <col min="6" max="6" width="11.625" style="0" customWidth="1"/>
    <col min="7" max="7" width="11.25390625" style="0" customWidth="1"/>
    <col min="8" max="8" width="10.75390625" style="0" customWidth="1"/>
    <col min="9" max="9" width="13.75390625" style="0" customWidth="1"/>
    <col min="10" max="10" width="14.875" style="0" customWidth="1"/>
    <col min="11" max="20" width="5.125" style="0" customWidth="1"/>
  </cols>
  <sheetData>
    <row r="1" spans="1:28" ht="27" customHeight="1">
      <c r="A1" s="15"/>
      <c r="B1" s="1"/>
      <c r="C1" s="16" t="s">
        <v>37</v>
      </c>
      <c r="D1" s="16"/>
      <c r="E1" s="16"/>
      <c r="F1" s="16"/>
      <c r="G1" s="16"/>
      <c r="H1" s="16"/>
      <c r="I1" s="16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>
      <c r="A2" s="18"/>
      <c r="B2" s="1"/>
      <c r="C2" s="204" t="s">
        <v>38</v>
      </c>
      <c r="D2" s="204"/>
      <c r="E2" s="204"/>
      <c r="F2" s="204"/>
      <c r="G2" s="204"/>
      <c r="H2" s="204"/>
      <c r="I2" s="206"/>
      <c r="J2" s="20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19"/>
      <c r="B3" s="20"/>
      <c r="C3" s="21"/>
      <c r="D3" s="22"/>
      <c r="E3" s="22"/>
      <c r="F3" s="22"/>
      <c r="G3" s="22"/>
      <c r="H3" s="22"/>
      <c r="I3" s="23" t="s">
        <v>5</v>
      </c>
      <c r="J3" s="24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207" t="s">
        <v>4</v>
      </c>
      <c r="B4" s="207"/>
      <c r="C4" s="25" t="s">
        <v>5</v>
      </c>
      <c r="D4" s="26" t="s">
        <v>6</v>
      </c>
      <c r="E4" s="26" t="s">
        <v>5</v>
      </c>
      <c r="F4" s="26" t="s">
        <v>5</v>
      </c>
      <c r="G4" s="26" t="s">
        <v>6</v>
      </c>
      <c r="H4" s="26" t="s">
        <v>5</v>
      </c>
      <c r="I4" s="27" t="s">
        <v>39</v>
      </c>
      <c r="J4" s="28" t="s">
        <v>39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29"/>
      <c r="B5" s="30"/>
      <c r="C5" s="25"/>
      <c r="D5" s="26"/>
      <c r="E5" s="26"/>
      <c r="F5" s="26" t="s">
        <v>39</v>
      </c>
      <c r="G5" s="26" t="s">
        <v>39</v>
      </c>
      <c r="H5" s="26" t="s">
        <v>40</v>
      </c>
      <c r="I5" s="27" t="s">
        <v>41</v>
      </c>
      <c r="J5" s="28" t="s">
        <v>41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31"/>
      <c r="B6" s="32"/>
      <c r="C6" s="33" t="s">
        <v>42</v>
      </c>
      <c r="D6" s="34" t="s">
        <v>42</v>
      </c>
      <c r="E6" s="34" t="s">
        <v>43</v>
      </c>
      <c r="F6" s="33" t="s">
        <v>43</v>
      </c>
      <c r="G6" s="34" t="s">
        <v>43</v>
      </c>
      <c r="H6" s="33" t="s">
        <v>44</v>
      </c>
      <c r="I6" s="35" t="s">
        <v>45</v>
      </c>
      <c r="J6" s="36" t="s">
        <v>45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>
      <c r="A7" s="37">
        <v>1</v>
      </c>
      <c r="B7" s="38" t="s">
        <v>7</v>
      </c>
      <c r="C7" s="39">
        <f>LOOKUP(B7,'MIMSz - FINAŁ RADOM'!B7:B36,'MIMSz - FINAŁ RADOM'!AL7:AL36)</f>
        <v>0</v>
      </c>
      <c r="D7" s="40" t="str">
        <f>ROMAN(RANK(C7,C7:C36))</f>
        <v>XXVIII</v>
      </c>
      <c r="E7" s="41">
        <f>LOOKUP(B7,'MIMSz - FINAŁ MIĘDZYPOWIATOWY'!B6:B35,'MIMSz - FINAŁ MIĘDZYPOWIATOWY'!W6:W35)</f>
        <v>0</v>
      </c>
      <c r="F7" s="41">
        <f aca="true" t="shared" si="0" ref="F7:F36">SUM(C7,E7)</f>
        <v>0</v>
      </c>
      <c r="G7" s="40" t="str">
        <f>ROMAN(RANK(F7,F7:F36))</f>
        <v>XXVIII</v>
      </c>
      <c r="H7" s="40">
        <f>LOOKUP(B7,'MIMSz - FINAŁ WOJEWÓDZKI'!B6:B35,'MIMSz - FINAŁ WOJEWÓDZKI'!Y6:Y35)</f>
        <v>0</v>
      </c>
      <c r="I7" s="42">
        <f aca="true" t="shared" si="1" ref="I7:I36">SUM(F7,H7)</f>
        <v>0</v>
      </c>
      <c r="J7" s="43" t="str">
        <f>ROMAN(RANK(I7,I7:I36))</f>
        <v>XXVIII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 customHeight="1">
      <c r="A8" s="44">
        <v>2</v>
      </c>
      <c r="B8" s="45" t="s">
        <v>8</v>
      </c>
      <c r="C8" s="39">
        <f>LOOKUP(B8,'MIMSz - FINAŁ RADOM'!B7:B36,'MIMSz - FINAŁ RADOM'!AL7:AL36)</f>
        <v>583.5</v>
      </c>
      <c r="D8" s="46" t="str">
        <f>ROMAN(RANK(C8,C7:C36))</f>
        <v>V</v>
      </c>
      <c r="E8" s="41">
        <f>LOOKUP(B8,'MIMSz - FINAŁ MIĘDZYPOWIATOWY'!B6:B35,'MIMSz - FINAŁ MIĘDZYPOWIATOWY'!W6:W35)</f>
        <v>140</v>
      </c>
      <c r="F8" s="41">
        <f t="shared" si="0"/>
        <v>723.5</v>
      </c>
      <c r="G8" s="46" t="str">
        <f>ROMAN(RANK(F8,F7:F36))</f>
        <v>V</v>
      </c>
      <c r="H8" s="40">
        <f>LOOKUP(B8,'MIMSz - FINAŁ WOJEWÓDZKI'!B6:B35,'MIMSz - FINAŁ WOJEWÓDZKI'!Y6:Y35)</f>
        <v>0</v>
      </c>
      <c r="I8" s="47">
        <f t="shared" si="1"/>
        <v>723.5</v>
      </c>
      <c r="J8" s="48" t="str">
        <f>ROMAN(RANK(I8,I7:I36))</f>
        <v>V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>
      <c r="A9" s="44">
        <v>3</v>
      </c>
      <c r="B9" s="45" t="s">
        <v>9</v>
      </c>
      <c r="C9" s="39">
        <f>LOOKUP(B9,'MIMSz - FINAŁ RADOM'!B7:B36,'MIMSz - FINAŁ RADOM'!AL7:AL36)</f>
        <v>317.5</v>
      </c>
      <c r="D9" s="46" t="str">
        <f>ROMAN(RANK(C9,C7:C36))</f>
        <v>XI</v>
      </c>
      <c r="E9" s="41">
        <f>LOOKUP(B9,'MIMSz - FINAŁ MIĘDZYPOWIATOWY'!B6:B35,'MIMSz - FINAŁ MIĘDZYPOWIATOWY'!W6:W35)</f>
        <v>100</v>
      </c>
      <c r="F9" s="41">
        <f t="shared" si="0"/>
        <v>417.5</v>
      </c>
      <c r="G9" s="46" t="str">
        <f>ROMAN(RANK(F9,F7:F36))</f>
        <v>VII</v>
      </c>
      <c r="H9" s="40">
        <f>LOOKUP(B9,'MIMSz - FINAŁ WOJEWÓDZKI'!B6:B35,'MIMSz - FINAŁ WOJEWÓDZKI'!Y6:Y35)</f>
        <v>100</v>
      </c>
      <c r="I9" s="47">
        <f t="shared" si="1"/>
        <v>517.5</v>
      </c>
      <c r="J9" s="49" t="str">
        <f>ROMAN(RANK(I9,I7:I36))</f>
        <v>VII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>
      <c r="A10" s="44">
        <v>4</v>
      </c>
      <c r="B10" s="45" t="s">
        <v>10</v>
      </c>
      <c r="C10" s="39">
        <f>LOOKUP(B10,'MIMSz - FINAŁ RADOM'!B7:B36,'MIMSz - FINAŁ RADOM'!AL7:AL36)</f>
        <v>326.5</v>
      </c>
      <c r="D10" s="46" t="str">
        <f>ROMAN(RANK(C10,C7:C36))</f>
        <v>X</v>
      </c>
      <c r="E10" s="41">
        <f>LOOKUP(B10,'MIMSz - FINAŁ MIĘDZYPOWIATOWY'!B6:B35,'MIMSz - FINAŁ MIĘDZYPOWIATOWY'!W6:W35)</f>
        <v>0</v>
      </c>
      <c r="F10" s="41">
        <f t="shared" si="0"/>
        <v>326.5</v>
      </c>
      <c r="G10" s="46" t="str">
        <f>ROMAN(RANK(F10,F7:F36))</f>
        <v>XII</v>
      </c>
      <c r="H10" s="40">
        <f>LOOKUP(B10,'MIMSz - FINAŁ WOJEWÓDZKI'!B6:B35,'MIMSz - FINAŁ WOJEWÓDZKI'!Y6:Y35)</f>
        <v>0</v>
      </c>
      <c r="I10" s="50">
        <f t="shared" si="1"/>
        <v>326.5</v>
      </c>
      <c r="J10" s="49" t="str">
        <f>ROMAN(RANK(I10,I7:I36))</f>
        <v>XIII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 customHeight="1">
      <c r="A11" s="51">
        <v>5</v>
      </c>
      <c r="B11" s="52" t="s">
        <v>11</v>
      </c>
      <c r="C11" s="53">
        <f>LOOKUP(B11,'MIMSz - FINAŁ RADOM'!B7:B36,'MIMSz - FINAŁ RADOM'!AL7:AL36)</f>
        <v>950</v>
      </c>
      <c r="D11" s="54" t="str">
        <f>ROMAN(RANK(C11,C7:C36))</f>
        <v>I</v>
      </c>
      <c r="E11" s="55">
        <f>LOOKUP(B11,'MIMSz - FINAŁ MIĘDZYPOWIATOWY'!B6:B35,'MIMSz - FINAŁ MIĘDZYPOWIATOWY'!W6:W35)</f>
        <v>670</v>
      </c>
      <c r="F11" s="55">
        <f t="shared" si="0"/>
        <v>1620</v>
      </c>
      <c r="G11" s="54" t="str">
        <f>ROMAN(RANK(F11,F7:F36))</f>
        <v>I</v>
      </c>
      <c r="H11" s="56">
        <f>LOOKUP(B11,'MIMSz - FINAŁ WOJEWÓDZKI'!B6:B35,'MIMSz - FINAŁ WOJEWÓDZKI'!Y6:Y35)</f>
        <v>820</v>
      </c>
      <c r="I11" s="57">
        <f t="shared" si="1"/>
        <v>2440</v>
      </c>
      <c r="J11" s="58" t="str">
        <f>ROMAN(RANK(I11,I7:I36))</f>
        <v>I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 customHeight="1">
      <c r="A12" s="44">
        <v>6</v>
      </c>
      <c r="B12" s="38" t="s">
        <v>12</v>
      </c>
      <c r="C12" s="39">
        <f>LOOKUP(B12,'MIMSz - FINAŁ RADOM'!B7:B36,'MIMSz - FINAŁ RADOM'!AL7:AL36)</f>
        <v>116.5</v>
      </c>
      <c r="D12" s="46" t="str">
        <f>ROMAN(RANK(C12,C7:C36))</f>
        <v>XXIII</v>
      </c>
      <c r="E12" s="41">
        <f>LOOKUP(B12,'MIMSz - FINAŁ MIĘDZYPOWIATOWY'!B6:B35,'MIMSz - FINAŁ MIĘDZYPOWIATOWY'!W6:W35)</f>
        <v>0</v>
      </c>
      <c r="F12" s="41">
        <f t="shared" si="0"/>
        <v>116.5</v>
      </c>
      <c r="G12" s="46" t="str">
        <f>ROMAN(RANK(F12,F7:F36))</f>
        <v>XXIII</v>
      </c>
      <c r="H12" s="40">
        <f>LOOKUP(B12,'MIMSz - FINAŁ WOJEWÓDZKI'!B6:B35,'MIMSz - FINAŁ WOJEWÓDZKI'!Y6:Y35)</f>
        <v>0</v>
      </c>
      <c r="I12" s="59">
        <f t="shared" si="1"/>
        <v>116.5</v>
      </c>
      <c r="J12" s="48" t="str">
        <f>ROMAN(RANK(I12,I7:I36))</f>
        <v>XXIII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 customHeight="1">
      <c r="A13" s="51">
        <v>7</v>
      </c>
      <c r="B13" s="52" t="s">
        <v>13</v>
      </c>
      <c r="C13" s="53">
        <f>LOOKUP(B13,'MIMSz - FINAŁ RADOM'!B7:B36,'MIMSz - FINAŁ RADOM'!AL7:AL36)</f>
        <v>690</v>
      </c>
      <c r="D13" s="54" t="str">
        <f>ROMAN(RANK(C13,C7:C36))</f>
        <v>IV</v>
      </c>
      <c r="E13" s="55">
        <f>LOOKUP(B13,'MIMSz - FINAŁ MIĘDZYPOWIATOWY'!B6:B35,'MIMSz - FINAŁ MIĘDZYPOWIATOWY'!W6:W35)</f>
        <v>200</v>
      </c>
      <c r="F13" s="55">
        <f t="shared" si="0"/>
        <v>890</v>
      </c>
      <c r="G13" s="54" t="str">
        <f>ROMAN(RANK(F13,F7:F36))</f>
        <v>II</v>
      </c>
      <c r="H13" s="56">
        <f>LOOKUP(B13,'MIMSz - FINAŁ WOJEWÓDZKI'!B6:B35,'MIMSz - FINAŁ WOJEWÓDZKI'!Y6:Y35)</f>
        <v>200</v>
      </c>
      <c r="I13" s="57">
        <f t="shared" si="1"/>
        <v>1090</v>
      </c>
      <c r="J13" s="60" t="str">
        <f>ROMAN(RANK(I13,I7:I36))</f>
        <v>II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 customHeight="1">
      <c r="A14" s="44">
        <v>8</v>
      </c>
      <c r="B14" s="38" t="s">
        <v>14</v>
      </c>
      <c r="C14" s="39">
        <f>LOOKUP(B14,'MIMSz - FINAŁ RADOM'!B7:B36,'MIMSz - FINAŁ RADOM'!AL7:AL36)</f>
        <v>145</v>
      </c>
      <c r="D14" s="46" t="str">
        <f>ROMAN(RANK(C14,C7:C36))</f>
        <v>XXI</v>
      </c>
      <c r="E14" s="41">
        <f>LOOKUP(B14,'MIMSz - FINAŁ MIĘDZYPOWIATOWY'!B6:B35,'MIMSz - FINAŁ MIĘDZYPOWIATOWY'!W6:W35)</f>
        <v>0</v>
      </c>
      <c r="F14" s="41">
        <f t="shared" si="0"/>
        <v>145</v>
      </c>
      <c r="G14" s="46" t="str">
        <f>ROMAN(RANK(F14,F7:F36))</f>
        <v>XXI</v>
      </c>
      <c r="H14" s="40">
        <f>LOOKUP(B14,'MIMSz - FINAŁ WOJEWÓDZKI'!B6:B35,'MIMSz - FINAŁ WOJEWÓDZKI'!Y6:Y35)</f>
        <v>0</v>
      </c>
      <c r="I14" s="47">
        <f t="shared" si="1"/>
        <v>145</v>
      </c>
      <c r="J14" s="48" t="str">
        <f>ROMAN(RANK(I14,I7:I36))</f>
        <v>XXI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 customHeight="1">
      <c r="A15" s="44">
        <v>9</v>
      </c>
      <c r="B15" s="38" t="s">
        <v>15</v>
      </c>
      <c r="C15" s="39">
        <f>LOOKUP(B15,'MIMSz - FINAŁ RADOM'!B7:B36,'MIMSz - FINAŁ RADOM'!AL7:AL36)</f>
        <v>0</v>
      </c>
      <c r="D15" s="46" t="str">
        <f>ROMAN(RANK(C15,C7:C36))</f>
        <v>XXVIII</v>
      </c>
      <c r="E15" s="41">
        <f>LOOKUP(B15,'MIMSz - FINAŁ MIĘDZYPOWIATOWY'!B6:B35,'MIMSz - FINAŁ MIĘDZYPOWIATOWY'!W6:W35)</f>
        <v>0</v>
      </c>
      <c r="F15" s="41">
        <f t="shared" si="0"/>
        <v>0</v>
      </c>
      <c r="G15" s="46" t="str">
        <f>ROMAN(RANK(F15,F7:F36))</f>
        <v>XXVIII</v>
      </c>
      <c r="H15" s="40">
        <f>LOOKUP(B15,'MIMSz - FINAŁ WOJEWÓDZKI'!B6:B35,'MIMSz - FINAŁ WOJEWÓDZKI'!Y6:Y35)</f>
        <v>0</v>
      </c>
      <c r="I15" s="47">
        <f t="shared" si="1"/>
        <v>0</v>
      </c>
      <c r="J15" s="48" t="str">
        <f>ROMAN(RANK(I15,I7:I36))</f>
        <v>XXVIII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customHeight="1">
      <c r="A16" s="44">
        <v>10</v>
      </c>
      <c r="B16" s="45" t="s">
        <v>16</v>
      </c>
      <c r="C16" s="39">
        <f>LOOKUP(B16,'MIMSz - FINAŁ RADOM'!B7:B36,'MIMSz - FINAŁ RADOM'!AL7:AL36)</f>
        <v>747</v>
      </c>
      <c r="D16" s="46" t="str">
        <f>ROMAN(RANK(C16,C7:C36))</f>
        <v>III</v>
      </c>
      <c r="E16" s="41">
        <f>LOOKUP(B16,'MIMSz - FINAŁ MIĘDZYPOWIATOWY'!B6:B35,'MIMSz - FINAŁ MIĘDZYPOWIATOWY'!W6:W35)</f>
        <v>100</v>
      </c>
      <c r="F16" s="41">
        <f t="shared" si="0"/>
        <v>847</v>
      </c>
      <c r="G16" s="46" t="str">
        <f>ROMAN(RANK(F16,F7:F36))</f>
        <v>IV</v>
      </c>
      <c r="H16" s="40">
        <f>LOOKUP(B16,'MIMSz - FINAŁ WOJEWÓDZKI'!B6:B35,'MIMSz - FINAŁ WOJEWÓDZKI'!Y6:Y35)</f>
        <v>60</v>
      </c>
      <c r="I16" s="50">
        <f t="shared" si="1"/>
        <v>907</v>
      </c>
      <c r="J16" s="48" t="str">
        <f>ROMAN(RANK(I16,I7:I36))</f>
        <v>IV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 customHeight="1">
      <c r="A17" s="44">
        <v>11</v>
      </c>
      <c r="B17" s="38" t="s">
        <v>17</v>
      </c>
      <c r="C17" s="39">
        <f>LOOKUP(B17,'MIMSz - FINAŁ RADOM'!B7:B36,'MIMSz - FINAŁ RADOM'!AL7:AL36)</f>
        <v>182.5</v>
      </c>
      <c r="D17" s="46" t="str">
        <f>ROMAN(RANK(C17,C7:C36))</f>
        <v>XIX</v>
      </c>
      <c r="E17" s="41">
        <f>LOOKUP(B17,'MIMSz - FINAŁ MIĘDZYPOWIATOWY'!B6:B35,'MIMSz - FINAŁ MIĘDZYPOWIATOWY'!W6:W35)</f>
        <v>0</v>
      </c>
      <c r="F17" s="41">
        <f t="shared" si="0"/>
        <v>182.5</v>
      </c>
      <c r="G17" s="61" t="str">
        <f>ROMAN(RANK(F17,F7:F36))</f>
        <v>XIX</v>
      </c>
      <c r="H17" s="40">
        <f>LOOKUP(B17,'MIMSz - FINAŁ WOJEWÓDZKI'!B6:B35,'MIMSz - FINAŁ WOJEWÓDZKI'!Y6:Y35)</f>
        <v>0</v>
      </c>
      <c r="I17" s="47">
        <f t="shared" si="1"/>
        <v>182.5</v>
      </c>
      <c r="J17" s="48" t="str">
        <f>ROMAN(RANK(I17,I7:I36))</f>
        <v>XIX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customHeight="1">
      <c r="A18" s="44">
        <v>12</v>
      </c>
      <c r="B18" s="38" t="s">
        <v>18</v>
      </c>
      <c r="C18" s="39">
        <f>LOOKUP(B18,'MIMSz - FINAŁ RADOM'!B7:B36,'MIMSz - FINAŁ RADOM'!AL7:AL36)</f>
        <v>340.5</v>
      </c>
      <c r="D18" s="46" t="str">
        <f>ROMAN(RANK(C18,C7:C36))</f>
        <v>IX</v>
      </c>
      <c r="E18" s="41">
        <f>LOOKUP(B18,'MIMSz - FINAŁ MIĘDZYPOWIATOWY'!B6:B35,'MIMSz - FINAŁ MIĘDZYPOWIATOWY'!W6:W35)</f>
        <v>0</v>
      </c>
      <c r="F18" s="41">
        <f t="shared" si="0"/>
        <v>340.5</v>
      </c>
      <c r="G18" s="46" t="str">
        <f>ROMAN(RANK(F18,F7:F36))</f>
        <v>XI</v>
      </c>
      <c r="H18" s="40">
        <f>LOOKUP(B18,'MIMSz - FINAŁ WOJEWÓDZKI'!B6:B35,'MIMSz - FINAŁ WOJEWÓDZKI'!Y6:Y35)</f>
        <v>0</v>
      </c>
      <c r="I18" s="47">
        <f t="shared" si="1"/>
        <v>340.5</v>
      </c>
      <c r="J18" s="48" t="str">
        <f>ROMAN(RANK(I18,I7:I36))</f>
        <v>XII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 customHeight="1">
      <c r="A19" s="44">
        <v>13</v>
      </c>
      <c r="B19" s="38" t="s">
        <v>19</v>
      </c>
      <c r="C19" s="39">
        <f>LOOKUP(B19,'MIMSz - FINAŁ RADOM'!B7:B36,'MIMSz - FINAŁ RADOM'!AL7:AL36)</f>
        <v>286</v>
      </c>
      <c r="D19" s="46" t="str">
        <f>ROMAN(RANK(C19,C7:C36))</f>
        <v>XIII</v>
      </c>
      <c r="E19" s="41">
        <f>LOOKUP(B19,'MIMSz - FINAŁ MIĘDZYPOWIATOWY'!B6:B35,'MIMSz - FINAŁ MIĘDZYPOWIATOWY'!W6:W35)</f>
        <v>0</v>
      </c>
      <c r="F19" s="41">
        <f t="shared" si="0"/>
        <v>286</v>
      </c>
      <c r="G19" s="46" t="str">
        <f>ROMAN(RANK(F19,F7:F36))</f>
        <v>XIV</v>
      </c>
      <c r="H19" s="40">
        <f>LOOKUP(B19,'MIMSz - FINAŁ WOJEWÓDZKI'!B6:B35,'MIMSz - FINAŁ WOJEWÓDZKI'!Y6:Y35)</f>
        <v>0</v>
      </c>
      <c r="I19" s="50">
        <f t="shared" si="1"/>
        <v>286</v>
      </c>
      <c r="J19" s="48" t="str">
        <f>ROMAN(RANK(I19,I7:I36))</f>
        <v>XIV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 customHeight="1">
      <c r="A20" s="44">
        <v>14</v>
      </c>
      <c r="B20" s="38" t="s">
        <v>20</v>
      </c>
      <c r="C20" s="39">
        <f>LOOKUP(B20,'MIMSz - FINAŁ RADOM'!B7:B36,'MIMSz - FINAŁ RADOM'!AL7:AL36)</f>
        <v>266</v>
      </c>
      <c r="D20" s="46" t="str">
        <f>ROMAN(RANK(C20,C7:C36))</f>
        <v>XV</v>
      </c>
      <c r="E20" s="41">
        <f>LOOKUP(B20,'MIMSz - FINAŁ MIĘDZYPOWIATOWY'!B6:B35,'MIMSz - FINAŁ MIĘDZYPOWIATOWY'!W6:W35)</f>
        <v>140</v>
      </c>
      <c r="F20" s="41">
        <f t="shared" si="0"/>
        <v>406</v>
      </c>
      <c r="G20" s="46" t="str">
        <f>ROMAN(RANK(F20,F7:F36))</f>
        <v>VIII</v>
      </c>
      <c r="H20" s="40">
        <f>LOOKUP(B20,'MIMSz - FINAŁ WOJEWÓDZKI'!B6:B35,'MIMSz - FINAŁ WOJEWÓDZKI'!Y6:Y35)</f>
        <v>0</v>
      </c>
      <c r="I20" s="47">
        <f t="shared" si="1"/>
        <v>406</v>
      </c>
      <c r="J20" s="48" t="str">
        <f>ROMAN(RANK(I20,I7:I36))</f>
        <v>VIII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 customHeight="1">
      <c r="A21" s="44">
        <v>15</v>
      </c>
      <c r="B21" s="45" t="s">
        <v>21</v>
      </c>
      <c r="C21" s="39">
        <f>LOOKUP(B21,'MIMSz - FINAŁ RADOM'!B7:B36,'MIMSz - FINAŁ RADOM'!AL7:AL36)</f>
        <v>345.5</v>
      </c>
      <c r="D21" s="46" t="str">
        <f>ROMAN(RANK(C21,C7:C36))</f>
        <v>VIII</v>
      </c>
      <c r="E21" s="41">
        <f>LOOKUP(B21,'MIMSz - FINAŁ MIĘDZYPOWIATOWY'!B6:B35,'MIMSz - FINAŁ MIĘDZYPOWIATOWY'!W6:W35)</f>
        <v>0</v>
      </c>
      <c r="F21" s="41">
        <f t="shared" si="0"/>
        <v>345.5</v>
      </c>
      <c r="G21" s="46" t="str">
        <f>ROMAN(RANK(F21,F7:F36))</f>
        <v>X</v>
      </c>
      <c r="H21" s="40">
        <f>LOOKUP(B21,'MIMSz - FINAŁ WOJEWÓDZKI'!B6:B35,'MIMSz - FINAŁ WOJEWÓDZKI'!Y6:Y35)</f>
        <v>0</v>
      </c>
      <c r="I21" s="47">
        <f t="shared" si="1"/>
        <v>345.5</v>
      </c>
      <c r="J21" s="48" t="str">
        <f>ROMAN(RANK(I21,I7:I36))</f>
        <v>XI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customHeight="1">
      <c r="A22" s="44">
        <v>16</v>
      </c>
      <c r="B22" s="38" t="s">
        <v>22</v>
      </c>
      <c r="C22" s="39">
        <f>LOOKUP(B22,'MIMSz - FINAŁ RADOM'!B7:B36,'MIMSz - FINAŁ RADOM'!AL7:AL36)</f>
        <v>0</v>
      </c>
      <c r="D22" s="46" t="str">
        <f>ROMAN(RANK(C22,C7:C36))</f>
        <v>XXVIII</v>
      </c>
      <c r="E22" s="41">
        <f>LOOKUP(B22,'MIMSz - FINAŁ MIĘDZYPOWIATOWY'!B6:B35,'MIMSz - FINAŁ MIĘDZYPOWIATOWY'!W6:W35)</f>
        <v>0</v>
      </c>
      <c r="F22" s="41">
        <f t="shared" si="0"/>
        <v>0</v>
      </c>
      <c r="G22" s="46" t="str">
        <f>ROMAN(RANK(F22,F7:F36))</f>
        <v>XXVIII</v>
      </c>
      <c r="H22" s="40">
        <f>LOOKUP(B22,'MIMSz - FINAŁ WOJEWÓDZKI'!B6:B35,'MIMSz - FINAŁ WOJEWÓDZKI'!Y6:Y35)</f>
        <v>0</v>
      </c>
      <c r="I22" s="47">
        <f t="shared" si="1"/>
        <v>0</v>
      </c>
      <c r="J22" s="49" t="str">
        <f>ROMAN(RANK(I22,I7:I36))</f>
        <v>XXVIII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customHeight="1">
      <c r="A23" s="62">
        <v>17</v>
      </c>
      <c r="B23" s="38" t="s">
        <v>23</v>
      </c>
      <c r="C23" s="63">
        <f>LOOKUP(B23,'MIMSz - FINAŁ RADOM'!B7:B36,'MIMSz - FINAŁ RADOM'!AL7:AL36)</f>
        <v>227.5</v>
      </c>
      <c r="D23" s="64" t="str">
        <f>ROMAN(RANK(C23,C7:C36))</f>
        <v>XVII</v>
      </c>
      <c r="E23" s="65">
        <f>LOOKUP(B23,'MIMSz - FINAŁ MIĘDZYPOWIATOWY'!B6:B35,'MIMSz - FINAŁ MIĘDZYPOWIATOWY'!W6:W35)</f>
        <v>0</v>
      </c>
      <c r="F23" s="65">
        <f t="shared" si="0"/>
        <v>227.5</v>
      </c>
      <c r="G23" s="46" t="str">
        <f>ROMAN(RANK(F23,F7:F36))</f>
        <v>XVII</v>
      </c>
      <c r="H23" s="46">
        <f>LOOKUP(B23,'MIMSz - FINAŁ WOJEWÓDZKI'!B6:B35,'MIMSz - FINAŁ WOJEWÓDZKI'!Y6:Y35)</f>
        <v>0</v>
      </c>
      <c r="I23" s="47">
        <f t="shared" si="1"/>
        <v>227.5</v>
      </c>
      <c r="J23" s="28" t="str">
        <f>ROMAN(RANK(I23,I7:I36))</f>
        <v>XVII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customHeight="1">
      <c r="A24" s="66">
        <v>18</v>
      </c>
      <c r="B24" s="38" t="s">
        <v>24</v>
      </c>
      <c r="C24" s="63">
        <f>LOOKUP(B24,'MIMSz - FINAŁ RADOM'!B7:B36,'MIMSz - FINAŁ RADOM'!AL7:AL36)</f>
        <v>305</v>
      </c>
      <c r="D24" s="64" t="str">
        <f>ROMAN(RANK(C24,C7:C36))</f>
        <v>XII</v>
      </c>
      <c r="E24" s="65">
        <f>LOOKUP(B24,'MIMSz - FINAŁ MIĘDZYPOWIATOWY'!B6:B35,'MIMSz - FINAŁ MIĘDZYPOWIATOWY'!W6:W35)</f>
        <v>0</v>
      </c>
      <c r="F24" s="65">
        <f t="shared" si="0"/>
        <v>305</v>
      </c>
      <c r="G24" s="67" t="str">
        <f>ROMAN(RANK(F24,F7:F36))</f>
        <v>XIII</v>
      </c>
      <c r="H24" s="67">
        <f>LOOKUP(B24,'MIMSz - FINAŁ WOJEWÓDZKI'!B6:B35,'MIMSz - FINAŁ WOJEWÓDZKI'!Y6:Y35)</f>
        <v>100</v>
      </c>
      <c r="I24" s="47">
        <f t="shared" si="1"/>
        <v>405</v>
      </c>
      <c r="J24" s="49" t="str">
        <f>ROMAN(RANK(I24,I7:I36))</f>
        <v>IX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customHeight="1">
      <c r="A25" s="66">
        <v>19</v>
      </c>
      <c r="B25" s="38" t="s">
        <v>25</v>
      </c>
      <c r="C25" s="63">
        <f>LOOKUP(B25,'MIMSz - FINAŁ RADOM'!B7:B36,'MIMSz - FINAŁ RADOM'!AL7:AL36)</f>
        <v>183.5</v>
      </c>
      <c r="D25" s="64" t="str">
        <f>ROMAN(RANK(C25,C7:C36))</f>
        <v>XVIII</v>
      </c>
      <c r="E25" s="65">
        <f>LOOKUP(B25,'MIMSz - FINAŁ MIĘDZYPOWIATOWY'!B6:B35,'MIMSz - FINAŁ MIĘDZYPOWIATOWY'!W6:W35)</f>
        <v>0</v>
      </c>
      <c r="F25" s="65">
        <f t="shared" si="0"/>
        <v>183.5</v>
      </c>
      <c r="G25" s="67" t="str">
        <f>ROMAN(RANK(F25,F7:F36))</f>
        <v>XVIII</v>
      </c>
      <c r="H25" s="67">
        <f>LOOKUP(B25,'MIMSz - FINAŁ WOJEWÓDZKI'!B6:B35,'MIMSz - FINAŁ WOJEWÓDZKI'!Y6:Y35)</f>
        <v>0</v>
      </c>
      <c r="I25" s="47">
        <f t="shared" si="1"/>
        <v>183.5</v>
      </c>
      <c r="J25" s="49" t="str">
        <f>ROMAN(RANK(I25,I7:I36))</f>
        <v>XVIII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>
      <c r="A26" s="68">
        <v>20</v>
      </c>
      <c r="B26" s="52" t="s">
        <v>26</v>
      </c>
      <c r="C26" s="69">
        <f>LOOKUP(B26,'MIMSz - FINAŁ RADOM'!B7:B36,'MIMSz - FINAŁ RADOM'!AL7:AL36)</f>
        <v>765</v>
      </c>
      <c r="D26" s="70" t="str">
        <f>ROMAN(RANK(C26,C7:C36))</f>
        <v>II</v>
      </c>
      <c r="E26" s="71">
        <f>LOOKUP(B26,'MIMSz - FINAŁ MIĘDZYPOWIATOWY'!B6:B35,'MIMSz - FINAŁ MIĘDZYPOWIATOWY'!W6:W35)</f>
        <v>100</v>
      </c>
      <c r="F26" s="71">
        <f t="shared" si="0"/>
        <v>865</v>
      </c>
      <c r="G26" s="72" t="str">
        <f>ROMAN(RANK(F26,F7:F36))</f>
        <v>III</v>
      </c>
      <c r="H26" s="72">
        <f>LOOKUP(B26,'MIMSz - FINAŁ WOJEWÓDZKI'!B6:B35,'MIMSz - FINAŁ WOJEWÓDZKI'!Y6:Y35)</f>
        <v>150</v>
      </c>
      <c r="I26" s="73">
        <f t="shared" si="1"/>
        <v>1015</v>
      </c>
      <c r="J26" s="58" t="str">
        <f>ROMAN(RANK(I26,I7:I36))</f>
        <v>III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 customHeight="1">
      <c r="A27" s="66">
        <v>21</v>
      </c>
      <c r="B27" s="38" t="s">
        <v>27</v>
      </c>
      <c r="C27" s="63">
        <f>LOOKUP(B27,'MIMSz - FINAŁ RADOM'!B7:B36,'MIMSz - FINAŁ RADOM'!AL7:AL36)</f>
        <v>5</v>
      </c>
      <c r="D27" s="64" t="str">
        <f>ROMAN(RANK(C27,C11:C27))</f>
        <v>XV</v>
      </c>
      <c r="E27" s="65">
        <f>LOOKUP(B27,'MIMSz - FINAŁ MIĘDZYPOWIATOWY'!B6:B35,'MIMSz - FINAŁ MIĘDZYPOWIATOWY'!W6:W35)</f>
        <v>0</v>
      </c>
      <c r="F27" s="65">
        <f t="shared" si="0"/>
        <v>5</v>
      </c>
      <c r="G27" s="67" t="str">
        <f>ROMAN(RANK(F27,F7:F36))</f>
        <v>XXVI</v>
      </c>
      <c r="H27" s="67">
        <f>LOOKUP(B27,'MIMSz - FINAŁ WOJEWÓDZKI'!B6:B35,'MIMSz - FINAŁ WOJEWÓDZKI'!Y6:Y35)</f>
        <v>0</v>
      </c>
      <c r="I27" s="47">
        <f t="shared" si="1"/>
        <v>5</v>
      </c>
      <c r="J27" s="49" t="str">
        <f>ROMAN(RANK(I27,I7:I36))</f>
        <v>XXVI</v>
      </c>
      <c r="K27" s="1"/>
      <c r="L27" s="1"/>
      <c r="M27" s="1"/>
      <c r="N27" s="1"/>
      <c r="O27" s="1"/>
      <c r="P27" s="1"/>
      <c r="Q27" s="1"/>
      <c r="R27" s="1"/>
      <c r="S27" s="1" t="s">
        <v>46</v>
      </c>
      <c r="T27" s="1"/>
      <c r="U27" s="1"/>
      <c r="V27" s="1"/>
      <c r="W27" s="1"/>
      <c r="X27" s="1"/>
      <c r="Y27" s="1"/>
      <c r="Z27" s="1"/>
      <c r="AA27" s="1"/>
      <c r="AB27" s="1"/>
    </row>
    <row r="28" spans="1:28" ht="12.75" customHeight="1">
      <c r="A28" s="66">
        <v>22</v>
      </c>
      <c r="B28" s="38" t="s">
        <v>28</v>
      </c>
      <c r="C28" s="63">
        <f>LOOKUP(B28,'MIMSz - FINAŁ RADOM'!B7:B36,'MIMSz - FINAŁ RADOM'!AL7:AL36)</f>
        <v>282</v>
      </c>
      <c r="D28" s="64" t="str">
        <f>ROMAN(RANK(C28,C7:C36))</f>
        <v>XIV</v>
      </c>
      <c r="E28" s="65">
        <f>LOOKUP(B28,'MIMSz - FINAŁ MIĘDZYPOWIATOWY'!B6:B35,'MIMSz - FINAŁ MIĘDZYPOWIATOWY'!W6:W35)</f>
        <v>0</v>
      </c>
      <c r="F28" s="65">
        <f t="shared" si="0"/>
        <v>282</v>
      </c>
      <c r="G28" s="67" t="str">
        <f>ROMAN(RANK(F28,F7:F36))</f>
        <v>XV</v>
      </c>
      <c r="H28" s="67">
        <f>LOOKUP(B28,'MIMSz - FINAŁ WOJEWÓDZKI'!B6:B35,'MIMSz - FINAŁ WOJEWÓDZKI'!Y6:Y35)</f>
        <v>0</v>
      </c>
      <c r="I28" s="47">
        <f t="shared" si="1"/>
        <v>282</v>
      </c>
      <c r="J28" s="49" t="str">
        <f>ROMAN(RANK(I28,I7:I36))</f>
        <v>XV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>
      <c r="A29" s="66">
        <v>23</v>
      </c>
      <c r="B29" s="38" t="s">
        <v>29</v>
      </c>
      <c r="C29" s="63">
        <f>LOOKUP(B29,'MIMSz - FINAŁ RADOM'!B7:B36,'MIMSz - FINAŁ RADOM'!AL7:AL36)</f>
        <v>128</v>
      </c>
      <c r="D29" s="64" t="str">
        <f>ROMAN(RANK(C29,C7:C36))</f>
        <v>XXII</v>
      </c>
      <c r="E29" s="65">
        <f>LOOKUP(B29,'MIMSz - FINAŁ MIĘDZYPOWIATOWY'!B6:B35,'MIMSz - FINAŁ MIĘDZYPOWIATOWY'!W6:W35)</f>
        <v>0</v>
      </c>
      <c r="F29" s="65">
        <f t="shared" si="0"/>
        <v>128</v>
      </c>
      <c r="G29" s="67" t="str">
        <f>ROMAN(RANK(F29,F7:F36))</f>
        <v>XXII</v>
      </c>
      <c r="H29" s="67">
        <f>LOOKUP(B29,'MIMSz - FINAŁ WOJEWÓDZKI'!B6:B35,'MIMSz - FINAŁ WOJEWÓDZKI'!Y6:Y35)</f>
        <v>0</v>
      </c>
      <c r="I29" s="47">
        <f t="shared" si="1"/>
        <v>128</v>
      </c>
      <c r="J29" s="49" t="str">
        <f>ROMAN(RANK(I29,I7:I36))</f>
        <v>XXII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 customHeight="1">
      <c r="A30" s="66">
        <v>24</v>
      </c>
      <c r="B30" s="45" t="s">
        <v>30</v>
      </c>
      <c r="C30" s="63">
        <f>LOOKUP(B30,'MIMSz - FINAŁ RADOM'!B7:B36,'MIMSz - FINAŁ RADOM'!AL7:AL36)</f>
        <v>365</v>
      </c>
      <c r="D30" s="64" t="str">
        <f>ROMAN(RANK(C30,C7:C36))</f>
        <v>VII</v>
      </c>
      <c r="E30" s="65">
        <f>LOOKUP(B30,'MIMSz - FINAŁ MIĘDZYPOWIATOWY'!B6:B35,'MIMSz - FINAŁ MIĘDZYPOWIATOWY'!W6:W35)</f>
        <v>0</v>
      </c>
      <c r="F30" s="65">
        <f t="shared" si="0"/>
        <v>365</v>
      </c>
      <c r="G30" s="67" t="str">
        <f>ROMAN(RANK(F30,F7:F36))</f>
        <v>IX</v>
      </c>
      <c r="H30" s="67">
        <f>LOOKUP(B30,'MIMSz - FINAŁ WOJEWÓDZKI'!B6:B35,'MIMSz - FINAŁ WOJEWÓDZKI'!Y6:Y35)</f>
        <v>0</v>
      </c>
      <c r="I30" s="47">
        <f t="shared" si="1"/>
        <v>365</v>
      </c>
      <c r="J30" s="49" t="str">
        <f>ROMAN(RANK(I30,I7:I36))</f>
        <v>X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>
      <c r="A31" s="66">
        <v>25</v>
      </c>
      <c r="B31" s="45" t="s">
        <v>31</v>
      </c>
      <c r="C31" s="63">
        <f>LOOKUP(B31,'MIMSz - FINAŁ RADOM'!B7:B36,'MIMSz - FINAŁ RADOM'!AL7:AL36)</f>
        <v>78</v>
      </c>
      <c r="D31" s="64" t="str">
        <f>ROMAN(RANK(C31,C7:C36))</f>
        <v>XXV</v>
      </c>
      <c r="E31" s="65">
        <f>LOOKUP(B31,'MIMSz - FINAŁ MIĘDZYPOWIATOWY'!B6:B35,'MIMSz - FINAŁ MIĘDZYPOWIATOWY'!W6:W35)</f>
        <v>0</v>
      </c>
      <c r="F31" s="65">
        <f t="shared" si="0"/>
        <v>78</v>
      </c>
      <c r="G31" s="67" t="str">
        <f>ROMAN(RANK(F31,F7:F36))</f>
        <v>XXV</v>
      </c>
      <c r="H31" s="67">
        <f>LOOKUP(B31,'MIMSz - FINAŁ WOJEWÓDZKI'!B6:B35,'MIMSz - FINAŁ WOJEWÓDZKI'!Y6:Y35)</f>
        <v>0</v>
      </c>
      <c r="I31" s="47">
        <f t="shared" si="1"/>
        <v>78</v>
      </c>
      <c r="J31" s="49" t="str">
        <f>ROMAN(RANK(I31,I7:I36))</f>
        <v>XXV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 customHeight="1">
      <c r="A32" s="66">
        <v>26</v>
      </c>
      <c r="B32" s="38" t="s">
        <v>32</v>
      </c>
      <c r="C32" s="63">
        <f>LOOKUP(B32,'MIMSz - FINAŁ RADOM'!B7:B36,'MIMSz - FINAŁ RADOM'!AL7:AL36)</f>
        <v>145.5</v>
      </c>
      <c r="D32" s="64" t="str">
        <f>ROMAN(RANK(C32,C7:C36))</f>
        <v>XX</v>
      </c>
      <c r="E32" s="65">
        <f>LOOKUP(B32,'MIMSz - FINAŁ MIĘDZYPOWIATOWY'!B6:B35,'MIMSz - FINAŁ MIĘDZYPOWIATOWY'!W6:W35)</f>
        <v>0</v>
      </c>
      <c r="F32" s="65">
        <f t="shared" si="0"/>
        <v>145.5</v>
      </c>
      <c r="G32" s="67" t="str">
        <f>ROMAN(RANK(F32,F7:F36))</f>
        <v>XX</v>
      </c>
      <c r="H32" s="67">
        <f>LOOKUP(B32,'MIMSz - FINAŁ WOJEWÓDZKI'!B6:B35,'MIMSz - FINAŁ WOJEWÓDZKI'!Y6:Y35)</f>
        <v>0</v>
      </c>
      <c r="I32" s="47">
        <f t="shared" si="1"/>
        <v>145.5</v>
      </c>
      <c r="J32" s="49" t="str">
        <f>ROMAN(RANK(I32,I7:I36))</f>
        <v>XX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>
      <c r="A33" s="66">
        <v>27</v>
      </c>
      <c r="B33" s="38" t="s">
        <v>33</v>
      </c>
      <c r="C33" s="63">
        <f>LOOKUP(B33,'MIMSz - FINAŁ RADOM'!B7:B36,'MIMSz - FINAŁ RADOM'!AL7:AL36)</f>
        <v>251</v>
      </c>
      <c r="D33" s="64" t="str">
        <f>ROMAN(RANK(C33,C7:C36))</f>
        <v>XVI</v>
      </c>
      <c r="E33" s="65">
        <f>LOOKUP(B33,'MIMSz - FINAŁ MIĘDZYPOWIATOWY'!B6:B35,'MIMSz - FINAŁ MIĘDZYPOWIATOWY'!W6:W35)</f>
        <v>0</v>
      </c>
      <c r="F33" s="65">
        <f t="shared" si="0"/>
        <v>251</v>
      </c>
      <c r="G33" s="67" t="str">
        <f>ROMAN(RANK(F33,F7:F36))</f>
        <v>XVI</v>
      </c>
      <c r="H33" s="67">
        <f>LOOKUP(B33,'MIMSz - FINAŁ WOJEWÓDZKI'!B6:B35,'MIMSz - FINAŁ WOJEWÓDZKI'!Y6:Y35)</f>
        <v>0</v>
      </c>
      <c r="I33" s="47">
        <f t="shared" si="1"/>
        <v>251</v>
      </c>
      <c r="J33" s="49" t="str">
        <f>ROMAN(RANK(I33,I7:I36))</f>
        <v>XVI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customHeight="1">
      <c r="A34" s="66">
        <v>28</v>
      </c>
      <c r="B34" s="45" t="s">
        <v>34</v>
      </c>
      <c r="C34" s="63">
        <f>LOOKUP(B34,'MIMSz - FINAŁ RADOM'!B7:B36,'MIMSz - FINAŁ RADOM'!AL7:AL36)</f>
        <v>545</v>
      </c>
      <c r="D34" s="64" t="str">
        <f>ROMAN(RANK(C34,C7:C36))</f>
        <v>VI</v>
      </c>
      <c r="E34" s="65">
        <f>LOOKUP(B34,'MIMSz - FINAŁ MIĘDZYPOWIATOWY'!B6:B35,'MIMSz - FINAŁ MIĘDZYPOWIATOWY'!W6:W35)</f>
        <v>140</v>
      </c>
      <c r="F34" s="65">
        <f t="shared" si="0"/>
        <v>685</v>
      </c>
      <c r="G34" s="67" t="str">
        <f>ROMAN(RANK(F34,F7:F36))</f>
        <v>VI</v>
      </c>
      <c r="H34" s="67">
        <f>LOOKUP(B34,'MIMSz - FINAŁ WOJEWÓDZKI'!B6:B35,'MIMSz - FINAŁ WOJEWÓDZKI'!Y6:Y35)</f>
        <v>0</v>
      </c>
      <c r="I34" s="47">
        <f t="shared" si="1"/>
        <v>685</v>
      </c>
      <c r="J34" s="49" t="str">
        <f>ROMAN(RANK(I34,I7:I36))</f>
        <v>VI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 customHeight="1">
      <c r="A35" s="66">
        <v>29</v>
      </c>
      <c r="B35" s="74" t="s">
        <v>35</v>
      </c>
      <c r="C35" s="63">
        <f>LOOKUP(B35,'MIMSz - FINAŁ RADOM'!B7:B36,'MIMSz - FINAŁ RADOM'!AL7:AL36)</f>
        <v>99</v>
      </c>
      <c r="D35" s="64" t="str">
        <f>ROMAN(RANK(C35,C7:C36))</f>
        <v>XXIV</v>
      </c>
      <c r="E35" s="65">
        <f>LOOKUP(B35,'MIMSz - FINAŁ MIĘDZYPOWIATOWY'!B6:B35,'MIMSz - FINAŁ MIĘDZYPOWIATOWY'!W6:W35)</f>
        <v>0</v>
      </c>
      <c r="F35" s="65">
        <f t="shared" si="0"/>
        <v>99</v>
      </c>
      <c r="G35" s="67" t="str">
        <f>ROMAN(RANK(F35,F7:F36))</f>
        <v>XXIV</v>
      </c>
      <c r="H35" s="67">
        <f>LOOKUP(B35,'MIMSz - FINAŁ WOJEWÓDZKI'!B6:B35,'MIMSz - FINAŁ WOJEWÓDZKI'!Y6:Y35)</f>
        <v>0</v>
      </c>
      <c r="I35" s="47">
        <f t="shared" si="1"/>
        <v>99</v>
      </c>
      <c r="J35" s="49" t="str">
        <f>ROMAN(RANK(I35,I7:I36))</f>
        <v>XXIV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>
      <c r="A36" s="66">
        <v>30</v>
      </c>
      <c r="B36" s="75" t="s">
        <v>36</v>
      </c>
      <c r="C36" s="76">
        <f>LOOKUP(B36,'MIMSz - FINAŁ RADOM'!B7:B36,'MIMSz - FINAŁ RADOM'!AL7:AL36)</f>
        <v>2</v>
      </c>
      <c r="D36" s="77" t="str">
        <f>ROMAN(RANK(C36,C7:C36))</f>
        <v>XXVII</v>
      </c>
      <c r="E36" s="78">
        <f>LOOKUP(B36,'MIMSz - FINAŁ MIĘDZYPOWIATOWY'!B6:B35,'MIMSz - FINAŁ MIĘDZYPOWIATOWY'!W6:W35)</f>
        <v>0</v>
      </c>
      <c r="F36" s="78">
        <f t="shared" si="0"/>
        <v>2</v>
      </c>
      <c r="G36" s="79" t="str">
        <f>ROMAN(RANK(F36,F7:F36))</f>
        <v>XXVII</v>
      </c>
      <c r="H36" s="79">
        <f>LOOKUP(B36,'MIMSz - FINAŁ WOJEWÓDZKI'!B6:B35,'MIMSz - FINAŁ WOJEWÓDZKI'!Y6:Y35)</f>
        <v>0</v>
      </c>
      <c r="I36" s="59">
        <f t="shared" si="1"/>
        <v>2</v>
      </c>
      <c r="J36" s="80" t="str">
        <f>ROMAN(RANK(I36,I7:I36))</f>
        <v>XXVII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81"/>
      <c r="B37" s="15"/>
      <c r="C37" s="1"/>
      <c r="D37" s="1"/>
      <c r="E37" s="1"/>
      <c r="F37" s="1"/>
      <c r="G37" s="1"/>
      <c r="H37" s="1"/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selectLockedCells="1" selectUnlockedCells="1"/>
  <mergeCells count="3">
    <mergeCell ref="C2:H2"/>
    <mergeCell ref="I2:J2"/>
    <mergeCell ref="A4:B4"/>
  </mergeCells>
  <printOptions/>
  <pageMargins left="0.75" right="0.75" top="1" bottom="1" header="0.5118055555555555" footer="0.5118055555555555"/>
  <pageSetup horizontalDpi="300" verticalDpi="300" orientation="landscape" paperSize="9" scale="9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46"/>
  <sheetViews>
    <sheetView tabSelected="1" zoomScale="85" zoomScaleNormal="85" zoomScaleSheetLayoutView="100" workbookViewId="0" topLeftCell="A1">
      <selection activeCell="AF41" sqref="AF41"/>
    </sheetView>
  </sheetViews>
  <sheetFormatPr defaultColWidth="9.00390625" defaultRowHeight="12.75"/>
  <cols>
    <col min="1" max="1" width="3.125" style="0" customWidth="1"/>
    <col min="2" max="2" width="26.625" style="0" customWidth="1"/>
    <col min="3" max="22" width="5.125" style="0" customWidth="1"/>
    <col min="23" max="23" width="5.00390625" style="0" customWidth="1"/>
    <col min="24" max="24" width="5.375" style="0" customWidth="1"/>
    <col min="25" max="25" width="6.00390625" style="0" customWidth="1"/>
    <col min="26" max="26" width="7.125" style="0" customWidth="1"/>
    <col min="27" max="36" width="5.125" style="0" customWidth="1"/>
  </cols>
  <sheetData>
    <row r="1" spans="1:44" ht="27.75" customHeight="1">
      <c r="A1" s="1"/>
      <c r="B1" s="1"/>
      <c r="C1" s="208" t="s">
        <v>37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 customHeight="1">
      <c r="A2" s="1"/>
      <c r="B2" s="1"/>
      <c r="C2" s="209" t="s">
        <v>47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4"/>
      <c r="P2" s="209" t="s">
        <v>48</v>
      </c>
      <c r="Q2" s="209"/>
      <c r="R2" s="209"/>
      <c r="S2" s="209"/>
      <c r="T2" s="209"/>
      <c r="U2" s="85"/>
      <c r="V2" s="85"/>
      <c r="W2" s="85"/>
      <c r="X2" s="85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.75">
      <c r="A3" s="86"/>
      <c r="B3" s="87"/>
      <c r="C3" s="210" t="s">
        <v>49</v>
      </c>
      <c r="D3" s="210"/>
      <c r="E3" s="211" t="s">
        <v>50</v>
      </c>
      <c r="F3" s="211"/>
      <c r="G3" s="211" t="s">
        <v>51</v>
      </c>
      <c r="H3" s="211"/>
      <c r="I3" s="211" t="s">
        <v>52</v>
      </c>
      <c r="J3" s="211"/>
      <c r="K3" s="211" t="s">
        <v>52</v>
      </c>
      <c r="L3" s="211"/>
      <c r="M3" s="211" t="s">
        <v>53</v>
      </c>
      <c r="N3" s="211"/>
      <c r="O3" s="211" t="s">
        <v>53</v>
      </c>
      <c r="P3" s="211"/>
      <c r="Q3" s="211" t="s">
        <v>54</v>
      </c>
      <c r="R3" s="211"/>
      <c r="S3" s="211" t="s">
        <v>55</v>
      </c>
      <c r="T3" s="211"/>
      <c r="U3" s="211" t="s">
        <v>56</v>
      </c>
      <c r="V3" s="211"/>
      <c r="W3" s="211" t="s">
        <v>57</v>
      </c>
      <c r="X3" s="211"/>
      <c r="Y3" s="88"/>
      <c r="Z3" s="89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>
      <c r="A4" s="212" t="s">
        <v>4</v>
      </c>
      <c r="B4" s="212"/>
      <c r="C4" s="213" t="s">
        <v>58</v>
      </c>
      <c r="D4" s="213"/>
      <c r="E4" s="214" t="s">
        <v>59</v>
      </c>
      <c r="F4" s="214"/>
      <c r="G4" s="214" t="s">
        <v>60</v>
      </c>
      <c r="H4" s="214"/>
      <c r="I4" s="214" t="s">
        <v>61</v>
      </c>
      <c r="J4" s="214"/>
      <c r="K4" s="214" t="s">
        <v>62</v>
      </c>
      <c r="L4" s="214"/>
      <c r="M4" s="214" t="s">
        <v>63</v>
      </c>
      <c r="N4" s="214"/>
      <c r="O4" s="214" t="s">
        <v>64</v>
      </c>
      <c r="P4" s="214"/>
      <c r="Q4" s="214" t="s">
        <v>65</v>
      </c>
      <c r="R4" s="214"/>
      <c r="S4" s="211"/>
      <c r="T4" s="211"/>
      <c r="U4" s="214" t="s">
        <v>66</v>
      </c>
      <c r="V4" s="214"/>
      <c r="W4" s="211"/>
      <c r="X4" s="211"/>
      <c r="Y4" s="90" t="s">
        <v>67</v>
      </c>
      <c r="Z4" s="91" t="s">
        <v>68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.75">
      <c r="A5" s="92"/>
      <c r="B5" s="93"/>
      <c r="C5" s="94" t="s">
        <v>69</v>
      </c>
      <c r="D5" s="95" t="s">
        <v>70</v>
      </c>
      <c r="E5" s="95" t="s">
        <v>69</v>
      </c>
      <c r="F5" s="95" t="s">
        <v>70</v>
      </c>
      <c r="G5" s="95" t="s">
        <v>69</v>
      </c>
      <c r="H5" s="95" t="s">
        <v>70</v>
      </c>
      <c r="I5" s="95" t="s">
        <v>69</v>
      </c>
      <c r="J5" s="95" t="s">
        <v>70</v>
      </c>
      <c r="K5" s="95" t="s">
        <v>69</v>
      </c>
      <c r="L5" s="95" t="s">
        <v>70</v>
      </c>
      <c r="M5" s="95" t="s">
        <v>69</v>
      </c>
      <c r="N5" s="95" t="s">
        <v>70</v>
      </c>
      <c r="O5" s="95" t="s">
        <v>69</v>
      </c>
      <c r="P5" s="95" t="s">
        <v>70</v>
      </c>
      <c r="Q5" s="95" t="s">
        <v>69</v>
      </c>
      <c r="R5" s="95" t="s">
        <v>70</v>
      </c>
      <c r="S5" s="95" t="s">
        <v>69</v>
      </c>
      <c r="T5" s="95" t="s">
        <v>70</v>
      </c>
      <c r="U5" s="95" t="s">
        <v>69</v>
      </c>
      <c r="V5" s="95" t="s">
        <v>70</v>
      </c>
      <c r="W5" s="95" t="s">
        <v>69</v>
      </c>
      <c r="X5" s="95" t="s">
        <v>70</v>
      </c>
      <c r="Y5" s="96"/>
      <c r="Z5" s="9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2.75">
      <c r="A6" s="97">
        <v>1</v>
      </c>
      <c r="B6" s="45" t="s">
        <v>7</v>
      </c>
      <c r="C6" s="98"/>
      <c r="D6" s="99"/>
      <c r="E6" s="99"/>
      <c r="F6" s="99"/>
      <c r="G6" s="98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00">
        <f aca="true" t="shared" si="0" ref="Y6:Y35">SUM(C6:X6)</f>
        <v>0</v>
      </c>
      <c r="Z6" s="101" t="str">
        <f>ROMAN(RANK(Y6,Y6:Y35))</f>
        <v>VII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02">
        <v>2</v>
      </c>
      <c r="B7" s="45" t="s">
        <v>8</v>
      </c>
      <c r="C7" s="103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>
        <f t="shared" si="0"/>
        <v>0</v>
      </c>
      <c r="Z7" s="101" t="str">
        <f>ROMAN(RANK(Y7,Y6:Y35))</f>
        <v>VII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>
      <c r="A8" s="102">
        <v>3</v>
      </c>
      <c r="B8" s="45" t="s">
        <v>9</v>
      </c>
      <c r="C8" s="103"/>
      <c r="D8" s="99"/>
      <c r="E8" s="99"/>
      <c r="F8" s="99"/>
      <c r="G8" s="99"/>
      <c r="H8" s="99"/>
      <c r="I8" s="99"/>
      <c r="J8" s="99">
        <v>100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100">
        <f t="shared" si="0"/>
        <v>100</v>
      </c>
      <c r="Z8" s="101" t="str">
        <f>ROMAN(RANK(Y8,Y6:Y35))</f>
        <v>IV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02">
        <v>4</v>
      </c>
      <c r="B9" s="45" t="s">
        <v>10</v>
      </c>
      <c r="C9" s="103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>
        <f t="shared" si="0"/>
        <v>0</v>
      </c>
      <c r="Z9" s="101" t="str">
        <f>ROMAN(RANK(Y9,Y6:Y35))</f>
        <v>VII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>
      <c r="A10" s="104">
        <v>5</v>
      </c>
      <c r="B10" s="105" t="s">
        <v>11</v>
      </c>
      <c r="C10" s="106"/>
      <c r="D10" s="107">
        <v>200</v>
      </c>
      <c r="E10" s="107"/>
      <c r="F10" s="107">
        <v>150</v>
      </c>
      <c r="G10" s="107"/>
      <c r="H10" s="107">
        <v>200</v>
      </c>
      <c r="I10" s="107"/>
      <c r="J10" s="107"/>
      <c r="K10" s="107"/>
      <c r="L10" s="107">
        <v>120</v>
      </c>
      <c r="M10" s="107"/>
      <c r="N10" s="107"/>
      <c r="O10" s="107"/>
      <c r="P10" s="107">
        <v>150</v>
      </c>
      <c r="Q10" s="107"/>
      <c r="R10" s="107"/>
      <c r="S10" s="107"/>
      <c r="T10" s="107"/>
      <c r="U10" s="107"/>
      <c r="V10" s="107"/>
      <c r="W10" s="107"/>
      <c r="X10" s="107"/>
      <c r="Y10" s="108">
        <f t="shared" si="0"/>
        <v>820</v>
      </c>
      <c r="Z10" s="109" t="str">
        <f>ROMAN(RANK(Y10,Y6:Y35))</f>
        <v>I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02">
        <v>6</v>
      </c>
      <c r="B11" s="45" t="s">
        <v>12</v>
      </c>
      <c r="C11" s="103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>
        <f t="shared" si="0"/>
        <v>0</v>
      </c>
      <c r="Z11" s="101" t="str">
        <f>ROMAN(RANK(Y11,Y6:Y35))</f>
        <v>VII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04">
        <v>7</v>
      </c>
      <c r="B12" s="105" t="s">
        <v>13</v>
      </c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>
        <v>80</v>
      </c>
      <c r="O12" s="107"/>
      <c r="P12" s="107"/>
      <c r="Q12" s="107"/>
      <c r="R12" s="107"/>
      <c r="S12" s="107"/>
      <c r="T12" s="107"/>
      <c r="U12" s="107"/>
      <c r="V12" s="107"/>
      <c r="W12" s="107">
        <v>120</v>
      </c>
      <c r="X12" s="107"/>
      <c r="Y12" s="108">
        <f t="shared" si="0"/>
        <v>200</v>
      </c>
      <c r="Z12" s="109" t="str">
        <f>ROMAN(RANK(Y12,Y6:Y35))</f>
        <v>II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>
      <c r="A13" s="102">
        <v>8</v>
      </c>
      <c r="B13" s="45" t="s">
        <v>14</v>
      </c>
      <c r="C13" s="103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>
        <f t="shared" si="0"/>
        <v>0</v>
      </c>
      <c r="Z13" s="101" t="str">
        <f>ROMAN(RANK(Y13,Y6:Y35))</f>
        <v>VII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02">
        <v>9</v>
      </c>
      <c r="B14" s="45" t="s">
        <v>15</v>
      </c>
      <c r="C14" s="103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00">
        <f t="shared" si="0"/>
        <v>0</v>
      </c>
      <c r="Z14" s="101" t="str">
        <f>ROMAN(RANK(Y14,Y6:Y35))</f>
        <v>VII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02">
        <v>10</v>
      </c>
      <c r="B15" s="45" t="s">
        <v>16</v>
      </c>
      <c r="C15" s="103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>
        <v>60</v>
      </c>
      <c r="U15" s="99"/>
      <c r="V15" s="99"/>
      <c r="W15" s="99"/>
      <c r="X15" s="99"/>
      <c r="Y15" s="100">
        <f t="shared" si="0"/>
        <v>60</v>
      </c>
      <c r="Z15" s="101" t="str">
        <f>ROMAN(RANK(Y15,Y6:Y35))</f>
        <v>VI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02">
        <v>11</v>
      </c>
      <c r="B16" s="45" t="s">
        <v>17</v>
      </c>
      <c r="C16" s="103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>
        <f t="shared" si="0"/>
        <v>0</v>
      </c>
      <c r="Z16" s="101" t="str">
        <f>ROMAN(RANK(Y16,Y6:Y35))</f>
        <v>VII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02">
        <v>12</v>
      </c>
      <c r="B17" s="45" t="s">
        <v>18</v>
      </c>
      <c r="C17" s="10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00">
        <f t="shared" si="0"/>
        <v>0</v>
      </c>
      <c r="Z17" s="101" t="str">
        <f>ROMAN(RANK(Y17,Y6:Y35))</f>
        <v>VII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02">
        <v>13</v>
      </c>
      <c r="B18" s="45" t="s">
        <v>19</v>
      </c>
      <c r="C18" s="103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00">
        <f t="shared" si="0"/>
        <v>0</v>
      </c>
      <c r="Z18" s="101" t="str">
        <f>ROMAN(RANK(Y18,Y6:Y35))</f>
        <v>VII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02">
        <v>14</v>
      </c>
      <c r="B19" s="45" t="s">
        <v>20</v>
      </c>
      <c r="C19" s="103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100">
        <f t="shared" si="0"/>
        <v>0</v>
      </c>
      <c r="Z19" s="101" t="str">
        <f>ROMAN(RANK(Y19,Y6:Y35))</f>
        <v>VII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02">
        <v>15</v>
      </c>
      <c r="B20" s="45" t="s">
        <v>21</v>
      </c>
      <c r="C20" s="103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0">
        <f t="shared" si="0"/>
        <v>0</v>
      </c>
      <c r="Z20" s="101" t="str">
        <f>ROMAN(RANK(Y20,Y6:Y35))</f>
        <v>VII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02">
        <v>16</v>
      </c>
      <c r="B21" s="45" t="s">
        <v>22</v>
      </c>
      <c r="C21" s="103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00">
        <f t="shared" si="0"/>
        <v>0</v>
      </c>
      <c r="Z21" s="101" t="str">
        <f>ROMAN(RANK(Y21,Y6:Y35))</f>
        <v>VII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10">
        <v>17</v>
      </c>
      <c r="B22" s="45" t="s">
        <v>23</v>
      </c>
      <c r="C22" s="103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100">
        <f t="shared" si="0"/>
        <v>0</v>
      </c>
      <c r="Z22" s="111" t="str">
        <f>ROMAN(RANK(Y22,Y6:Y35))</f>
        <v>VII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12">
        <v>18</v>
      </c>
      <c r="B23" s="45" t="s">
        <v>24</v>
      </c>
      <c r="C23" s="10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>
        <v>100</v>
      </c>
      <c r="Y23" s="100">
        <f t="shared" si="0"/>
        <v>100</v>
      </c>
      <c r="Z23" s="113" t="str">
        <f>ROMAN(RANK(Y23,Y6:Y35))</f>
        <v>IV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12">
        <v>19</v>
      </c>
      <c r="B24" s="45" t="s">
        <v>25</v>
      </c>
      <c r="C24" s="10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100">
        <f t="shared" si="0"/>
        <v>0</v>
      </c>
      <c r="Z24" s="114" t="str">
        <f>ROMAN(RANK(Y24,Y6:Y35))</f>
        <v>VII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07">
        <v>20</v>
      </c>
      <c r="B25" s="105" t="s">
        <v>26</v>
      </c>
      <c r="C25" s="106"/>
      <c r="D25" s="107"/>
      <c r="E25" s="107"/>
      <c r="F25" s="107"/>
      <c r="G25" s="107">
        <v>150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8">
        <f t="shared" si="0"/>
        <v>150</v>
      </c>
      <c r="Z25" s="115" t="str">
        <f>ROMAN(RANK(Y25,Y6:Y35))</f>
        <v>III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12">
        <v>21</v>
      </c>
      <c r="B26" s="45" t="s">
        <v>27</v>
      </c>
      <c r="C26" s="10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100">
        <f t="shared" si="0"/>
        <v>0</v>
      </c>
      <c r="Z26" s="114" t="str">
        <f>ROMAN(RANK(Y26,Y6:Y35))</f>
        <v>VII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12">
        <v>22</v>
      </c>
      <c r="B27" s="45" t="s">
        <v>28</v>
      </c>
      <c r="C27" s="10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100">
        <f t="shared" si="0"/>
        <v>0</v>
      </c>
      <c r="Z27" s="113" t="str">
        <f>ROMAN(RANK(Y27,Y6:Y35))</f>
        <v>VII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12">
        <v>23</v>
      </c>
      <c r="B28" s="45" t="s">
        <v>29</v>
      </c>
      <c r="C28" s="103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100">
        <f t="shared" si="0"/>
        <v>0</v>
      </c>
      <c r="Z28" s="114" t="str">
        <f>ROMAN(RANK(Y28,Y6:Y35))</f>
        <v>VII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12">
        <v>24</v>
      </c>
      <c r="B29" s="45" t="s">
        <v>30</v>
      </c>
      <c r="C29" s="103"/>
      <c r="D29" s="116"/>
      <c r="E29" s="99"/>
      <c r="F29" s="103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100">
        <f t="shared" si="0"/>
        <v>0</v>
      </c>
      <c r="Z29" s="113" t="str">
        <f>ROMAN(RANK(Y29,Y6:Y35))</f>
        <v>VII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12">
        <v>25</v>
      </c>
      <c r="B30" s="45" t="s">
        <v>31</v>
      </c>
      <c r="C30" s="103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100">
        <f t="shared" si="0"/>
        <v>0</v>
      </c>
      <c r="Z30" s="114" t="str">
        <f>ROMAN(RANK(Y30,Y6:Y35))</f>
        <v>VII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12">
        <v>26</v>
      </c>
      <c r="B31" s="45" t="s">
        <v>32</v>
      </c>
      <c r="C31" s="103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100">
        <f t="shared" si="0"/>
        <v>0</v>
      </c>
      <c r="Z31" s="113" t="str">
        <f>ROMAN(RANK(Y31,Y6:Y35))</f>
        <v>VII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12">
        <v>27</v>
      </c>
      <c r="B32" s="45" t="s">
        <v>33</v>
      </c>
      <c r="C32" s="103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100">
        <f t="shared" si="0"/>
        <v>0</v>
      </c>
      <c r="Z32" s="113" t="str">
        <f>ROMAN(RANK(Y32,Y6:Y35))</f>
        <v>VII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12">
        <v>28</v>
      </c>
      <c r="B33" s="45" t="s">
        <v>34</v>
      </c>
      <c r="C33" s="103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100">
        <f t="shared" si="0"/>
        <v>0</v>
      </c>
      <c r="Z33" s="117" t="str">
        <f>ROMAN(RANK(Y33,Y6:Y35))</f>
        <v>VII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12">
        <v>29</v>
      </c>
      <c r="B34" s="118" t="s">
        <v>35</v>
      </c>
      <c r="C34" s="10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100">
        <f t="shared" si="0"/>
        <v>0</v>
      </c>
      <c r="Z34" s="117" t="str">
        <f>ROMAN(RANK(Y34,Y6:Y35))</f>
        <v>VII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>
      <c r="A35" s="119">
        <v>30</v>
      </c>
      <c r="B35" s="120" t="s">
        <v>36</v>
      </c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3"/>
      <c r="W35" s="123"/>
      <c r="X35" s="123"/>
      <c r="Y35" s="100">
        <f t="shared" si="0"/>
        <v>0</v>
      </c>
      <c r="Z35" s="117" t="str">
        <f>ROMAN(RANK(Y35,Y6:Y35))</f>
        <v>VII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8" spans="2:21" ht="12.75">
      <c r="B38" s="215" t="s">
        <v>71</v>
      </c>
      <c r="C38" s="215"/>
      <c r="D38" s="215"/>
      <c r="E38" s="215"/>
      <c r="F38" s="215"/>
      <c r="G38" s="215"/>
      <c r="H38" s="215"/>
      <c r="I38" s="215"/>
      <c r="O38" s="124" t="s">
        <v>72</v>
      </c>
      <c r="P38" s="216" t="s">
        <v>73</v>
      </c>
      <c r="Q38" s="216"/>
      <c r="R38" s="216"/>
      <c r="S38" s="217" t="s">
        <v>74</v>
      </c>
      <c r="T38" s="217"/>
      <c r="U38" s="217"/>
    </row>
    <row r="39" spans="2:21" ht="12.75">
      <c r="B39" s="125"/>
      <c r="C39" s="218" t="s">
        <v>75</v>
      </c>
      <c r="D39" s="218"/>
      <c r="E39" s="218"/>
      <c r="F39" s="218"/>
      <c r="G39" s="218"/>
      <c r="H39" s="218"/>
      <c r="I39" s="218"/>
      <c r="O39" s="124" t="s">
        <v>76</v>
      </c>
      <c r="P39" s="216" t="s">
        <v>77</v>
      </c>
      <c r="Q39" s="216"/>
      <c r="R39" s="216"/>
      <c r="S39" s="217" t="s">
        <v>78</v>
      </c>
      <c r="T39" s="217"/>
      <c r="U39" s="217"/>
    </row>
    <row r="40" spans="2:21" ht="12.75">
      <c r="B40" s="125"/>
      <c r="C40" s="218" t="s">
        <v>79</v>
      </c>
      <c r="D40" s="218"/>
      <c r="E40" s="218"/>
      <c r="F40" s="218"/>
      <c r="G40" s="218"/>
      <c r="H40" s="218"/>
      <c r="I40" s="218"/>
      <c r="O40" s="124" t="s">
        <v>80</v>
      </c>
      <c r="P40" s="216" t="s">
        <v>81</v>
      </c>
      <c r="Q40" s="216"/>
      <c r="R40" s="216"/>
      <c r="S40" s="217" t="s">
        <v>82</v>
      </c>
      <c r="T40" s="217"/>
      <c r="U40" s="217"/>
    </row>
    <row r="41" spans="2:21" ht="12.75">
      <c r="B41" s="125"/>
      <c r="C41" s="218" t="s">
        <v>83</v>
      </c>
      <c r="D41" s="218"/>
      <c r="E41" s="218"/>
      <c r="F41" s="218"/>
      <c r="G41" s="218"/>
      <c r="H41" s="218"/>
      <c r="I41" s="218"/>
      <c r="O41" s="126" t="s">
        <v>84</v>
      </c>
      <c r="P41" s="219" t="s">
        <v>85</v>
      </c>
      <c r="Q41" s="219"/>
      <c r="R41" s="219"/>
      <c r="S41" s="220" t="s">
        <v>86</v>
      </c>
      <c r="T41" s="220"/>
      <c r="U41" s="220"/>
    </row>
    <row r="42" spans="2:21" ht="12.75">
      <c r="B42" s="125"/>
      <c r="C42" s="218" t="s">
        <v>87</v>
      </c>
      <c r="D42" s="218"/>
      <c r="E42" s="218"/>
      <c r="F42" s="218"/>
      <c r="G42" s="218"/>
      <c r="H42" s="218"/>
      <c r="I42" s="218"/>
      <c r="O42" s="126" t="s">
        <v>84</v>
      </c>
      <c r="P42" s="219" t="s">
        <v>88</v>
      </c>
      <c r="Q42" s="219"/>
      <c r="R42" s="219"/>
      <c r="S42" s="220" t="s">
        <v>86</v>
      </c>
      <c r="T42" s="220"/>
      <c r="U42" s="220"/>
    </row>
    <row r="43" spans="2:21" ht="12.75">
      <c r="B43" s="125"/>
      <c r="C43" s="218" t="s">
        <v>89</v>
      </c>
      <c r="D43" s="218"/>
      <c r="E43" s="218"/>
      <c r="F43" s="218"/>
      <c r="G43" s="218"/>
      <c r="H43" s="218"/>
      <c r="I43" s="218"/>
      <c r="O43" s="126" t="s">
        <v>90</v>
      </c>
      <c r="P43" s="219" t="s">
        <v>91</v>
      </c>
      <c r="Q43" s="219"/>
      <c r="R43" s="219"/>
      <c r="S43" s="220" t="s">
        <v>92</v>
      </c>
      <c r="T43" s="220"/>
      <c r="U43" s="220"/>
    </row>
    <row r="44" spans="2:21" ht="12.75">
      <c r="B44" s="125"/>
      <c r="C44" s="218" t="s">
        <v>93</v>
      </c>
      <c r="D44" s="218"/>
      <c r="E44" s="218"/>
      <c r="F44" s="218"/>
      <c r="G44" s="218"/>
      <c r="H44" s="218"/>
      <c r="I44" s="218"/>
      <c r="O44" s="126"/>
      <c r="P44" s="219"/>
      <c r="Q44" s="219"/>
      <c r="R44" s="219"/>
      <c r="S44" s="220"/>
      <c r="T44" s="220"/>
      <c r="U44" s="220"/>
    </row>
    <row r="45" spans="2:21" ht="12.75">
      <c r="B45" s="125"/>
      <c r="C45" s="221"/>
      <c r="D45" s="221"/>
      <c r="E45" s="221"/>
      <c r="F45" s="221"/>
      <c r="G45" s="221"/>
      <c r="H45" s="221"/>
      <c r="I45" s="221"/>
      <c r="O45" s="126"/>
      <c r="P45" s="219"/>
      <c r="Q45" s="219"/>
      <c r="R45" s="219"/>
      <c r="S45" s="220"/>
      <c r="T45" s="220"/>
      <c r="U45" s="220"/>
    </row>
    <row r="46" spans="2:21" ht="12.75">
      <c r="B46" s="125"/>
      <c r="C46" s="222"/>
      <c r="D46" s="222"/>
      <c r="E46" s="222"/>
      <c r="F46" s="222"/>
      <c r="G46" s="222"/>
      <c r="H46" s="222"/>
      <c r="I46" s="222"/>
      <c r="O46" s="126"/>
      <c r="P46" s="219"/>
      <c r="Q46" s="219"/>
      <c r="R46" s="219"/>
      <c r="S46" s="220"/>
      <c r="T46" s="220"/>
      <c r="U46" s="220"/>
    </row>
  </sheetData>
  <sheetProtection selectLockedCells="1" selectUnlockedCells="1"/>
  <mergeCells count="51">
    <mergeCell ref="C46:I46"/>
    <mergeCell ref="P46:R46"/>
    <mergeCell ref="S46:U46"/>
    <mergeCell ref="C44:I44"/>
    <mergeCell ref="P44:R44"/>
    <mergeCell ref="S44:U44"/>
    <mergeCell ref="C45:I45"/>
    <mergeCell ref="P45:R45"/>
    <mergeCell ref="S45:U45"/>
    <mergeCell ref="C42:I42"/>
    <mergeCell ref="P42:R42"/>
    <mergeCell ref="S42:U42"/>
    <mergeCell ref="C43:I43"/>
    <mergeCell ref="P43:R43"/>
    <mergeCell ref="S43:U43"/>
    <mergeCell ref="C40:I40"/>
    <mergeCell ref="P40:R40"/>
    <mergeCell ref="S40:U40"/>
    <mergeCell ref="C41:I41"/>
    <mergeCell ref="P41:R41"/>
    <mergeCell ref="S41:U41"/>
    <mergeCell ref="B38:I38"/>
    <mergeCell ref="P38:R38"/>
    <mergeCell ref="S38:U38"/>
    <mergeCell ref="C39:I39"/>
    <mergeCell ref="P39:R39"/>
    <mergeCell ref="S39:U39"/>
    <mergeCell ref="I4:J4"/>
    <mergeCell ref="K4:L4"/>
    <mergeCell ref="M4:N4"/>
    <mergeCell ref="O4:P4"/>
    <mergeCell ref="A4:B4"/>
    <mergeCell ref="C4:D4"/>
    <mergeCell ref="E4:F4"/>
    <mergeCell ref="G4:H4"/>
    <mergeCell ref="Q3:R3"/>
    <mergeCell ref="S3:T4"/>
    <mergeCell ref="U3:V3"/>
    <mergeCell ref="W3:X4"/>
    <mergeCell ref="Q4:R4"/>
    <mergeCell ref="U4:V4"/>
    <mergeCell ref="C1:Y1"/>
    <mergeCell ref="C2:N2"/>
    <mergeCell ref="P2:T2"/>
    <mergeCell ref="C3:D3"/>
    <mergeCell ref="E3:F3"/>
    <mergeCell ref="G3:H3"/>
    <mergeCell ref="I3:J3"/>
    <mergeCell ref="K3:L3"/>
    <mergeCell ref="M3:N3"/>
    <mergeCell ref="O3:P3"/>
  </mergeCells>
  <printOptions/>
  <pageMargins left="0.75" right="0.75" top="1" bottom="1" header="0.5118055555555555" footer="0.5118055555555555"/>
  <pageSetup horizontalDpi="300" verticalDpi="300" orientation="landscape" paperSize="9" scale="70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R46"/>
  <sheetViews>
    <sheetView zoomScale="85" zoomScaleNormal="85" zoomScaleSheetLayoutView="100" workbookViewId="0" topLeftCell="A1">
      <selection activeCell="C2" sqref="C2:N2"/>
    </sheetView>
  </sheetViews>
  <sheetFormatPr defaultColWidth="9.00390625" defaultRowHeight="12.75"/>
  <cols>
    <col min="1" max="1" width="3.75390625" style="0" customWidth="1"/>
    <col min="2" max="2" width="27.625" style="0" customWidth="1"/>
    <col min="3" max="22" width="5.125" style="0" customWidth="1"/>
    <col min="23" max="23" width="8.00390625" style="0" customWidth="1"/>
    <col min="24" max="24" width="11.25390625" style="0" customWidth="1"/>
    <col min="25" max="56" width="5.125" style="0" customWidth="1"/>
  </cols>
  <sheetData>
    <row r="1" spans="1:44" ht="29.25" customHeight="1">
      <c r="A1" s="1"/>
      <c r="B1" s="1"/>
      <c r="C1" s="208" t="s">
        <v>37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.75" customHeight="1">
      <c r="A2" s="1"/>
      <c r="B2" s="1"/>
      <c r="C2" s="209" t="s">
        <v>94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4"/>
      <c r="P2" s="209" t="s">
        <v>48</v>
      </c>
      <c r="Q2" s="209"/>
      <c r="R2" s="209"/>
      <c r="S2" s="209"/>
      <c r="T2" s="209"/>
      <c r="U2" s="85"/>
      <c r="V2" s="8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.75">
      <c r="A3" s="86"/>
      <c r="B3" s="87"/>
      <c r="C3" s="210" t="s">
        <v>49</v>
      </c>
      <c r="D3" s="210"/>
      <c r="E3" s="211" t="s">
        <v>50</v>
      </c>
      <c r="F3" s="211"/>
      <c r="G3" s="211" t="s">
        <v>51</v>
      </c>
      <c r="H3" s="211"/>
      <c r="I3" s="211" t="s">
        <v>52</v>
      </c>
      <c r="J3" s="211"/>
      <c r="K3" s="211" t="s">
        <v>52</v>
      </c>
      <c r="L3" s="211"/>
      <c r="M3" s="211" t="s">
        <v>53</v>
      </c>
      <c r="N3" s="211"/>
      <c r="O3" s="211" t="s">
        <v>53</v>
      </c>
      <c r="P3" s="211"/>
      <c r="Q3" s="211" t="s">
        <v>54</v>
      </c>
      <c r="R3" s="211"/>
      <c r="S3" s="223" t="s">
        <v>55</v>
      </c>
      <c r="T3" s="223"/>
      <c r="U3" s="211" t="s">
        <v>56</v>
      </c>
      <c r="V3" s="211"/>
      <c r="W3" s="88"/>
      <c r="X3" s="8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>
      <c r="A4" s="212" t="s">
        <v>4</v>
      </c>
      <c r="B4" s="212"/>
      <c r="C4" s="213" t="s">
        <v>58</v>
      </c>
      <c r="D4" s="213"/>
      <c r="E4" s="214" t="s">
        <v>59</v>
      </c>
      <c r="F4" s="214"/>
      <c r="G4" s="214" t="s">
        <v>60</v>
      </c>
      <c r="H4" s="214"/>
      <c r="I4" s="214" t="s">
        <v>61</v>
      </c>
      <c r="J4" s="214"/>
      <c r="K4" s="214" t="s">
        <v>62</v>
      </c>
      <c r="L4" s="214"/>
      <c r="M4" s="214" t="s">
        <v>63</v>
      </c>
      <c r="N4" s="214"/>
      <c r="O4" s="214" t="s">
        <v>64</v>
      </c>
      <c r="P4" s="214"/>
      <c r="Q4" s="214" t="s">
        <v>65</v>
      </c>
      <c r="R4" s="214"/>
      <c r="S4" s="223"/>
      <c r="T4" s="223"/>
      <c r="U4" s="214" t="s">
        <v>66</v>
      </c>
      <c r="V4" s="214"/>
      <c r="W4" s="90" t="s">
        <v>67</v>
      </c>
      <c r="X4" s="91" t="s">
        <v>68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.75">
      <c r="A5" s="92"/>
      <c r="B5" s="93"/>
      <c r="C5" s="94" t="s">
        <v>69</v>
      </c>
      <c r="D5" s="95" t="s">
        <v>70</v>
      </c>
      <c r="E5" s="95" t="s">
        <v>69</v>
      </c>
      <c r="F5" s="95" t="s">
        <v>70</v>
      </c>
      <c r="G5" s="95" t="s">
        <v>69</v>
      </c>
      <c r="H5" s="95" t="s">
        <v>70</v>
      </c>
      <c r="I5" s="95" t="s">
        <v>69</v>
      </c>
      <c r="J5" s="95" t="s">
        <v>70</v>
      </c>
      <c r="K5" s="95" t="s">
        <v>69</v>
      </c>
      <c r="L5" s="95" t="s">
        <v>70</v>
      </c>
      <c r="M5" s="95" t="s">
        <v>69</v>
      </c>
      <c r="N5" s="95" t="s">
        <v>70</v>
      </c>
      <c r="O5" s="95" t="s">
        <v>69</v>
      </c>
      <c r="P5" s="95" t="s">
        <v>70</v>
      </c>
      <c r="Q5" s="95" t="s">
        <v>69</v>
      </c>
      <c r="R5" s="95" t="s">
        <v>70</v>
      </c>
      <c r="S5" s="95" t="s">
        <v>69</v>
      </c>
      <c r="T5" s="95" t="s">
        <v>70</v>
      </c>
      <c r="U5" s="95" t="s">
        <v>69</v>
      </c>
      <c r="V5" s="95" t="s">
        <v>70</v>
      </c>
      <c r="W5" s="96"/>
      <c r="X5" s="9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2.75">
      <c r="A6" s="97">
        <v>1</v>
      </c>
      <c r="B6" s="45" t="s">
        <v>7</v>
      </c>
      <c r="C6" s="98"/>
      <c r="D6" s="127"/>
      <c r="E6" s="98"/>
      <c r="F6" s="127"/>
      <c r="G6" s="98"/>
      <c r="H6" s="127"/>
      <c r="I6" s="98"/>
      <c r="J6" s="127"/>
      <c r="K6" s="98"/>
      <c r="L6" s="127"/>
      <c r="M6" s="98"/>
      <c r="N6" s="127"/>
      <c r="O6" s="98"/>
      <c r="P6" s="127"/>
      <c r="Q6" s="98"/>
      <c r="R6" s="127"/>
      <c r="S6" s="98"/>
      <c r="T6" s="127"/>
      <c r="U6" s="98"/>
      <c r="V6" s="127"/>
      <c r="W6" s="100">
        <f aca="true" t="shared" si="0" ref="W6:W35">SUM(C6:V6)</f>
        <v>0</v>
      </c>
      <c r="X6" s="101" t="str">
        <f>ROMAN(RANK(W6,W6:W35))</f>
        <v>IX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28">
        <v>2</v>
      </c>
      <c r="B7" s="129" t="s">
        <v>8</v>
      </c>
      <c r="C7" s="130">
        <v>70</v>
      </c>
      <c r="D7" s="131"/>
      <c r="E7" s="130"/>
      <c r="F7" s="131"/>
      <c r="G7" s="130"/>
      <c r="H7" s="131"/>
      <c r="I7" s="130"/>
      <c r="J7" s="131"/>
      <c r="K7" s="130">
        <v>70</v>
      </c>
      <c r="L7" s="131"/>
      <c r="M7" s="130"/>
      <c r="N7" s="131"/>
      <c r="O7" s="130"/>
      <c r="P7" s="131"/>
      <c r="Q7" s="130"/>
      <c r="R7" s="131"/>
      <c r="S7" s="130"/>
      <c r="T7" s="131"/>
      <c r="U7" s="130"/>
      <c r="V7" s="131"/>
      <c r="W7" s="132">
        <f t="shared" si="0"/>
        <v>140</v>
      </c>
      <c r="X7" s="133" t="str">
        <f>ROMAN(RANK(W7,W6:W35))</f>
        <v>III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>
      <c r="A8" s="102">
        <v>3</v>
      </c>
      <c r="B8" s="45" t="s">
        <v>9</v>
      </c>
      <c r="C8" s="98"/>
      <c r="D8" s="127"/>
      <c r="E8" s="98"/>
      <c r="F8" s="127"/>
      <c r="G8" s="98"/>
      <c r="H8" s="127"/>
      <c r="I8" s="98"/>
      <c r="J8" s="127">
        <v>100</v>
      </c>
      <c r="K8" s="98"/>
      <c r="L8" s="127"/>
      <c r="M8" s="98"/>
      <c r="N8" s="127"/>
      <c r="O8" s="98"/>
      <c r="P8" s="127"/>
      <c r="Q8" s="98"/>
      <c r="R8" s="127"/>
      <c r="S8" s="98"/>
      <c r="T8" s="127"/>
      <c r="U8" s="98"/>
      <c r="V8" s="127"/>
      <c r="W8" s="100">
        <f t="shared" si="0"/>
        <v>100</v>
      </c>
      <c r="X8" s="101" t="str">
        <f>ROMAN(RANK(W8,W6:W35))</f>
        <v>VI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02">
        <v>4</v>
      </c>
      <c r="B9" s="45" t="s">
        <v>10</v>
      </c>
      <c r="C9" s="98"/>
      <c r="D9" s="127"/>
      <c r="E9" s="98"/>
      <c r="F9" s="127"/>
      <c r="G9" s="98"/>
      <c r="H9" s="127"/>
      <c r="I9" s="98"/>
      <c r="J9" s="127"/>
      <c r="K9" s="98"/>
      <c r="L9" s="127"/>
      <c r="M9" s="98"/>
      <c r="N9" s="127"/>
      <c r="O9" s="98"/>
      <c r="P9" s="127"/>
      <c r="Q9" s="98"/>
      <c r="R9" s="127"/>
      <c r="S9" s="98"/>
      <c r="T9" s="127"/>
      <c r="U9" s="98"/>
      <c r="V9" s="127"/>
      <c r="W9" s="100">
        <f t="shared" si="0"/>
        <v>0</v>
      </c>
      <c r="X9" s="101" t="str">
        <f>ROMAN(RANK(W9,W6:W35))</f>
        <v>IX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>
      <c r="A10" s="128">
        <v>5</v>
      </c>
      <c r="B10" s="129" t="s">
        <v>11</v>
      </c>
      <c r="C10" s="130"/>
      <c r="D10" s="131">
        <v>100</v>
      </c>
      <c r="E10" s="130">
        <v>70</v>
      </c>
      <c r="F10" s="131">
        <v>100</v>
      </c>
      <c r="G10" s="130"/>
      <c r="H10" s="131">
        <v>100</v>
      </c>
      <c r="I10" s="130"/>
      <c r="J10" s="131"/>
      <c r="K10" s="130">
        <v>50</v>
      </c>
      <c r="L10" s="131">
        <v>100</v>
      </c>
      <c r="M10" s="130"/>
      <c r="N10" s="131"/>
      <c r="O10" s="130">
        <v>50</v>
      </c>
      <c r="P10" s="131">
        <v>100</v>
      </c>
      <c r="Q10" s="130"/>
      <c r="R10" s="131"/>
      <c r="S10" s="130"/>
      <c r="T10" s="131"/>
      <c r="U10" s="130"/>
      <c r="V10" s="131"/>
      <c r="W10" s="132">
        <f t="shared" si="0"/>
        <v>670</v>
      </c>
      <c r="X10" s="133" t="str">
        <f>ROMAN(RANK(W10,W6:W35))</f>
        <v>I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02">
        <v>6</v>
      </c>
      <c r="B11" s="45" t="s">
        <v>12</v>
      </c>
      <c r="C11" s="98"/>
      <c r="D11" s="127"/>
      <c r="E11" s="98"/>
      <c r="F11" s="127"/>
      <c r="G11" s="98"/>
      <c r="H11" s="127"/>
      <c r="I11" s="98"/>
      <c r="J11" s="127"/>
      <c r="K11" s="98"/>
      <c r="L11" s="127"/>
      <c r="M11" s="98"/>
      <c r="N11" s="127"/>
      <c r="O11" s="98"/>
      <c r="P11" s="127"/>
      <c r="Q11" s="98"/>
      <c r="R11" s="127"/>
      <c r="S11" s="98"/>
      <c r="T11" s="127"/>
      <c r="U11" s="98"/>
      <c r="V11" s="127"/>
      <c r="W11" s="100">
        <f t="shared" si="0"/>
        <v>0</v>
      </c>
      <c r="X11" s="101" t="str">
        <f>ROMAN(RANK(W11,W6:W35))</f>
        <v>IX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28">
        <v>7</v>
      </c>
      <c r="B12" s="129" t="s">
        <v>13</v>
      </c>
      <c r="C12" s="130"/>
      <c r="D12" s="131"/>
      <c r="E12" s="130"/>
      <c r="F12" s="131"/>
      <c r="G12" s="130">
        <v>50</v>
      </c>
      <c r="H12" s="131"/>
      <c r="I12" s="130"/>
      <c r="J12" s="131"/>
      <c r="K12" s="130"/>
      <c r="L12" s="131"/>
      <c r="M12" s="130">
        <v>50</v>
      </c>
      <c r="N12" s="131">
        <v>100</v>
      </c>
      <c r="O12" s="130"/>
      <c r="P12" s="131"/>
      <c r="Q12" s="130"/>
      <c r="R12" s="131"/>
      <c r="S12" s="130"/>
      <c r="T12" s="131"/>
      <c r="U12" s="130"/>
      <c r="V12" s="131"/>
      <c r="W12" s="132">
        <f t="shared" si="0"/>
        <v>200</v>
      </c>
      <c r="X12" s="133" t="str">
        <f>ROMAN(RANK(W12,W6:W35))</f>
        <v>II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>
      <c r="A13" s="102">
        <v>8</v>
      </c>
      <c r="B13" s="45" t="s">
        <v>14</v>
      </c>
      <c r="C13" s="98"/>
      <c r="D13" s="127"/>
      <c r="E13" s="98"/>
      <c r="F13" s="127"/>
      <c r="G13" s="98"/>
      <c r="H13" s="127"/>
      <c r="I13" s="98"/>
      <c r="J13" s="127"/>
      <c r="K13" s="98"/>
      <c r="L13" s="127"/>
      <c r="M13" s="98"/>
      <c r="N13" s="127"/>
      <c r="O13" s="98"/>
      <c r="P13" s="127"/>
      <c r="Q13" s="98"/>
      <c r="R13" s="127"/>
      <c r="S13" s="98"/>
      <c r="T13" s="127"/>
      <c r="U13" s="98"/>
      <c r="V13" s="127"/>
      <c r="W13" s="100">
        <f t="shared" si="0"/>
        <v>0</v>
      </c>
      <c r="X13" s="101" t="str">
        <f>ROMAN(RANK(W13,W6:W35))</f>
        <v>IX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02">
        <v>9</v>
      </c>
      <c r="B14" s="45" t="s">
        <v>15</v>
      </c>
      <c r="C14" s="98"/>
      <c r="D14" s="127"/>
      <c r="E14" s="98"/>
      <c r="F14" s="127"/>
      <c r="G14" s="98"/>
      <c r="H14" s="127"/>
      <c r="I14" s="98"/>
      <c r="J14" s="127"/>
      <c r="K14" s="98"/>
      <c r="L14" s="127"/>
      <c r="M14" s="98"/>
      <c r="N14" s="127"/>
      <c r="O14" s="98"/>
      <c r="P14" s="127"/>
      <c r="Q14" s="98"/>
      <c r="R14" s="127"/>
      <c r="S14" s="98"/>
      <c r="T14" s="127"/>
      <c r="U14" s="98"/>
      <c r="V14" s="127"/>
      <c r="W14" s="100">
        <f t="shared" si="0"/>
        <v>0</v>
      </c>
      <c r="X14" s="101" t="str">
        <f>ROMAN(RANK(W14,W6:W35))</f>
        <v>IX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02">
        <v>10</v>
      </c>
      <c r="B15" s="45" t="s">
        <v>16</v>
      </c>
      <c r="C15" s="98"/>
      <c r="D15" s="127"/>
      <c r="E15" s="98"/>
      <c r="F15" s="127"/>
      <c r="G15" s="98"/>
      <c r="H15" s="127"/>
      <c r="I15" s="98"/>
      <c r="J15" s="127"/>
      <c r="K15" s="98"/>
      <c r="L15" s="127"/>
      <c r="M15" s="98"/>
      <c r="N15" s="127"/>
      <c r="O15" s="98"/>
      <c r="P15" s="127"/>
      <c r="Q15" s="98"/>
      <c r="R15" s="127"/>
      <c r="S15" s="98"/>
      <c r="T15" s="127">
        <v>100</v>
      </c>
      <c r="U15" s="98"/>
      <c r="V15" s="127"/>
      <c r="W15" s="100">
        <f t="shared" si="0"/>
        <v>100</v>
      </c>
      <c r="X15" s="101" t="str">
        <f>ROMAN(RANK(W15,W6:W35))</f>
        <v>VI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02">
        <v>11</v>
      </c>
      <c r="B16" s="45" t="s">
        <v>17</v>
      </c>
      <c r="C16" s="98"/>
      <c r="D16" s="127"/>
      <c r="E16" s="98"/>
      <c r="F16" s="127"/>
      <c r="G16" s="98"/>
      <c r="H16" s="127"/>
      <c r="I16" s="98"/>
      <c r="J16" s="127"/>
      <c r="K16" s="98"/>
      <c r="L16" s="127"/>
      <c r="M16" s="98"/>
      <c r="N16" s="127"/>
      <c r="O16" s="98"/>
      <c r="P16" s="127"/>
      <c r="Q16" s="98"/>
      <c r="R16" s="127"/>
      <c r="S16" s="98"/>
      <c r="T16" s="127"/>
      <c r="U16" s="98"/>
      <c r="V16" s="127"/>
      <c r="W16" s="100">
        <f t="shared" si="0"/>
        <v>0</v>
      </c>
      <c r="X16" s="101" t="str">
        <f>ROMAN(RANK(W16,W6:W35))</f>
        <v>IX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02">
        <v>12</v>
      </c>
      <c r="B17" s="45" t="s">
        <v>18</v>
      </c>
      <c r="C17" s="98"/>
      <c r="D17" s="127"/>
      <c r="E17" s="98"/>
      <c r="F17" s="127"/>
      <c r="G17" s="98"/>
      <c r="H17" s="127"/>
      <c r="I17" s="98"/>
      <c r="J17" s="127"/>
      <c r="K17" s="98"/>
      <c r="L17" s="127"/>
      <c r="M17" s="98"/>
      <c r="N17" s="127"/>
      <c r="O17" s="98"/>
      <c r="P17" s="127"/>
      <c r="Q17" s="98"/>
      <c r="R17" s="127"/>
      <c r="S17" s="98"/>
      <c r="T17" s="127"/>
      <c r="U17" s="98"/>
      <c r="V17" s="127"/>
      <c r="W17" s="100">
        <f t="shared" si="0"/>
        <v>0</v>
      </c>
      <c r="X17" s="101" t="str">
        <f>ROMAN(RANK(W17,W6:W35))</f>
        <v>IX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02">
        <v>13</v>
      </c>
      <c r="B18" s="45" t="s">
        <v>19</v>
      </c>
      <c r="C18" s="98"/>
      <c r="D18" s="127"/>
      <c r="E18" s="98"/>
      <c r="F18" s="127"/>
      <c r="G18" s="98"/>
      <c r="H18" s="127"/>
      <c r="I18" s="98"/>
      <c r="J18" s="127"/>
      <c r="K18" s="98"/>
      <c r="L18" s="127"/>
      <c r="M18" s="98"/>
      <c r="N18" s="127"/>
      <c r="O18" s="98"/>
      <c r="P18" s="127"/>
      <c r="Q18" s="98"/>
      <c r="R18" s="127"/>
      <c r="S18" s="98"/>
      <c r="T18" s="127"/>
      <c r="U18" s="98"/>
      <c r="V18" s="127"/>
      <c r="W18" s="100">
        <f t="shared" si="0"/>
        <v>0</v>
      </c>
      <c r="X18" s="101" t="str">
        <f>ROMAN(RANK(W18,W6:W35))</f>
        <v>IX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28">
        <v>14</v>
      </c>
      <c r="B19" s="129" t="s">
        <v>20</v>
      </c>
      <c r="C19" s="130"/>
      <c r="D19" s="131"/>
      <c r="E19" s="130"/>
      <c r="F19" s="131"/>
      <c r="G19" s="130"/>
      <c r="H19" s="131"/>
      <c r="I19" s="130">
        <v>70</v>
      </c>
      <c r="J19" s="131"/>
      <c r="K19" s="130"/>
      <c r="L19" s="131"/>
      <c r="M19" s="130"/>
      <c r="N19" s="131"/>
      <c r="O19" s="130"/>
      <c r="P19" s="131"/>
      <c r="Q19" s="130"/>
      <c r="R19" s="131"/>
      <c r="S19" s="130">
        <v>70</v>
      </c>
      <c r="T19" s="131"/>
      <c r="U19" s="130"/>
      <c r="V19" s="131"/>
      <c r="W19" s="132">
        <f t="shared" si="0"/>
        <v>140</v>
      </c>
      <c r="X19" s="133" t="str">
        <f>ROMAN(RANK(W19,W6:W35))</f>
        <v>III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02">
        <v>15</v>
      </c>
      <c r="B20" s="45" t="s">
        <v>21</v>
      </c>
      <c r="C20" s="98"/>
      <c r="D20" s="127"/>
      <c r="E20" s="98"/>
      <c r="F20" s="127"/>
      <c r="G20" s="98"/>
      <c r="H20" s="127"/>
      <c r="I20" s="98"/>
      <c r="J20" s="127"/>
      <c r="K20" s="98"/>
      <c r="L20" s="127"/>
      <c r="M20" s="98"/>
      <c r="N20" s="127"/>
      <c r="O20" s="98"/>
      <c r="P20" s="127"/>
      <c r="Q20" s="98"/>
      <c r="R20" s="127"/>
      <c r="S20" s="98"/>
      <c r="T20" s="127"/>
      <c r="U20" s="98"/>
      <c r="V20" s="127"/>
      <c r="W20" s="100">
        <f t="shared" si="0"/>
        <v>0</v>
      </c>
      <c r="X20" s="101" t="str">
        <f>ROMAN(RANK(W20,W6:W35))</f>
        <v>IX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02">
        <v>16</v>
      </c>
      <c r="B21" s="45" t="s">
        <v>22</v>
      </c>
      <c r="C21" s="98"/>
      <c r="D21" s="127"/>
      <c r="E21" s="98"/>
      <c r="F21" s="127"/>
      <c r="G21" s="98"/>
      <c r="H21" s="127"/>
      <c r="I21" s="98"/>
      <c r="J21" s="127"/>
      <c r="K21" s="98"/>
      <c r="L21" s="127"/>
      <c r="M21" s="98"/>
      <c r="N21" s="127"/>
      <c r="O21" s="98"/>
      <c r="P21" s="127"/>
      <c r="Q21" s="98"/>
      <c r="R21" s="127"/>
      <c r="S21" s="98"/>
      <c r="T21" s="127"/>
      <c r="U21" s="98"/>
      <c r="V21" s="127"/>
      <c r="W21" s="100">
        <f t="shared" si="0"/>
        <v>0</v>
      </c>
      <c r="X21" s="101" t="str">
        <f>ROMAN(RANK(W21,W6:W35))</f>
        <v>IX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10">
        <v>17</v>
      </c>
      <c r="B22" s="45" t="s">
        <v>23</v>
      </c>
      <c r="C22" s="98"/>
      <c r="D22" s="127"/>
      <c r="E22" s="98"/>
      <c r="F22" s="127"/>
      <c r="G22" s="98"/>
      <c r="H22" s="127"/>
      <c r="I22" s="98"/>
      <c r="J22" s="127"/>
      <c r="K22" s="98"/>
      <c r="L22" s="127"/>
      <c r="M22" s="98"/>
      <c r="N22" s="127"/>
      <c r="O22" s="98"/>
      <c r="P22" s="127"/>
      <c r="Q22" s="98"/>
      <c r="R22" s="127"/>
      <c r="S22" s="98"/>
      <c r="T22" s="127"/>
      <c r="U22" s="98"/>
      <c r="V22" s="127"/>
      <c r="W22" s="100">
        <f t="shared" si="0"/>
        <v>0</v>
      </c>
      <c r="X22" s="134" t="str">
        <f>ROMAN(RANK(W22,W6:W35))</f>
        <v>IX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02">
        <v>18</v>
      </c>
      <c r="B23" s="45" t="s">
        <v>24</v>
      </c>
      <c r="C23" s="98"/>
      <c r="D23" s="127"/>
      <c r="E23" s="98"/>
      <c r="F23" s="127"/>
      <c r="G23" s="98"/>
      <c r="H23" s="127"/>
      <c r="I23" s="98"/>
      <c r="J23" s="127"/>
      <c r="K23" s="98"/>
      <c r="L23" s="127"/>
      <c r="M23" s="98"/>
      <c r="N23" s="127"/>
      <c r="O23" s="98"/>
      <c r="P23" s="127"/>
      <c r="Q23" s="98"/>
      <c r="R23" s="127"/>
      <c r="S23" s="98"/>
      <c r="T23" s="127"/>
      <c r="U23" s="98"/>
      <c r="V23" s="127"/>
      <c r="W23" s="100">
        <f t="shared" si="0"/>
        <v>0</v>
      </c>
      <c r="X23" s="134" t="str">
        <f>ROMAN(RANK(W23,W6:W35))</f>
        <v>IX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02">
        <v>19</v>
      </c>
      <c r="B24" s="45" t="s">
        <v>25</v>
      </c>
      <c r="C24" s="98"/>
      <c r="D24" s="127"/>
      <c r="E24" s="98"/>
      <c r="F24" s="127"/>
      <c r="G24" s="98"/>
      <c r="H24" s="127"/>
      <c r="I24" s="98"/>
      <c r="J24" s="127"/>
      <c r="K24" s="98"/>
      <c r="L24" s="127"/>
      <c r="M24" s="98"/>
      <c r="N24" s="127"/>
      <c r="O24" s="98"/>
      <c r="P24" s="127"/>
      <c r="Q24" s="98"/>
      <c r="R24" s="127"/>
      <c r="S24" s="98"/>
      <c r="T24" s="127"/>
      <c r="U24" s="98"/>
      <c r="V24" s="127"/>
      <c r="W24" s="100">
        <f t="shared" si="0"/>
        <v>0</v>
      </c>
      <c r="X24" s="135" t="str">
        <f>ROMAN(RANK(W24,W6:W35))</f>
        <v>IX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02">
        <v>20</v>
      </c>
      <c r="B25" s="45" t="s">
        <v>26</v>
      </c>
      <c r="C25" s="98"/>
      <c r="D25" s="127"/>
      <c r="E25" s="98"/>
      <c r="F25" s="127"/>
      <c r="G25" s="98">
        <v>100</v>
      </c>
      <c r="H25" s="127"/>
      <c r="I25" s="98"/>
      <c r="J25" s="127"/>
      <c r="K25" s="98"/>
      <c r="L25" s="127"/>
      <c r="M25" s="98"/>
      <c r="N25" s="127"/>
      <c r="O25" s="98"/>
      <c r="P25" s="127"/>
      <c r="Q25" s="98"/>
      <c r="R25" s="127"/>
      <c r="S25" s="98"/>
      <c r="T25" s="127"/>
      <c r="U25" s="98"/>
      <c r="V25" s="127"/>
      <c r="W25" s="100">
        <f t="shared" si="0"/>
        <v>100</v>
      </c>
      <c r="X25" s="136" t="str">
        <f>ROMAN(RANK(W25,W6:W35))</f>
        <v>VI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02">
        <v>21</v>
      </c>
      <c r="B26" s="45" t="s">
        <v>27</v>
      </c>
      <c r="C26" s="98"/>
      <c r="D26" s="127"/>
      <c r="E26" s="98"/>
      <c r="F26" s="127"/>
      <c r="G26" s="98"/>
      <c r="H26" s="127"/>
      <c r="I26" s="98"/>
      <c r="J26" s="127"/>
      <c r="K26" s="98"/>
      <c r="L26" s="127"/>
      <c r="M26" s="98"/>
      <c r="N26" s="127"/>
      <c r="O26" s="98"/>
      <c r="P26" s="127"/>
      <c r="Q26" s="98"/>
      <c r="R26" s="127"/>
      <c r="S26" s="98"/>
      <c r="T26" s="127"/>
      <c r="U26" s="98"/>
      <c r="V26" s="127"/>
      <c r="W26" s="100">
        <f t="shared" si="0"/>
        <v>0</v>
      </c>
      <c r="X26" s="137" t="str">
        <f>ROMAN(RANK(W26,W6:W35))</f>
        <v>IX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02">
        <v>22</v>
      </c>
      <c r="B27" s="45" t="s">
        <v>28</v>
      </c>
      <c r="C27" s="98"/>
      <c r="D27" s="127"/>
      <c r="E27" s="98"/>
      <c r="F27" s="127"/>
      <c r="G27" s="98"/>
      <c r="H27" s="127"/>
      <c r="I27" s="98"/>
      <c r="J27" s="127"/>
      <c r="K27" s="98"/>
      <c r="L27" s="127"/>
      <c r="M27" s="98"/>
      <c r="N27" s="127"/>
      <c r="O27" s="98"/>
      <c r="P27" s="127"/>
      <c r="Q27" s="98"/>
      <c r="R27" s="127"/>
      <c r="S27" s="98"/>
      <c r="T27" s="127"/>
      <c r="U27" s="98"/>
      <c r="V27" s="127"/>
      <c r="W27" s="100">
        <f t="shared" si="0"/>
        <v>0</v>
      </c>
      <c r="X27" s="135" t="str">
        <f>ROMAN(RANK(W27,W6:W35))</f>
        <v>IX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02">
        <v>23</v>
      </c>
      <c r="B28" s="45" t="s">
        <v>29</v>
      </c>
      <c r="C28" s="98"/>
      <c r="D28" s="127"/>
      <c r="E28" s="98"/>
      <c r="F28" s="127"/>
      <c r="G28" s="98"/>
      <c r="H28" s="127"/>
      <c r="I28" s="98"/>
      <c r="J28" s="127"/>
      <c r="K28" s="98"/>
      <c r="L28" s="127"/>
      <c r="M28" s="98"/>
      <c r="N28" s="127"/>
      <c r="O28" s="98"/>
      <c r="P28" s="127"/>
      <c r="Q28" s="98"/>
      <c r="R28" s="127"/>
      <c r="S28" s="98"/>
      <c r="T28" s="127"/>
      <c r="U28" s="98"/>
      <c r="V28" s="127"/>
      <c r="W28" s="100">
        <f t="shared" si="0"/>
        <v>0</v>
      </c>
      <c r="X28" s="137" t="str">
        <f>ROMAN(RANK(W28,W6:W35))</f>
        <v>IX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02">
        <v>24</v>
      </c>
      <c r="B29" s="45" t="s">
        <v>30</v>
      </c>
      <c r="C29" s="98"/>
      <c r="D29" s="127"/>
      <c r="E29" s="98"/>
      <c r="F29" s="127"/>
      <c r="G29" s="98"/>
      <c r="H29" s="127"/>
      <c r="I29" s="98"/>
      <c r="J29" s="127"/>
      <c r="K29" s="98"/>
      <c r="L29" s="127"/>
      <c r="M29" s="98"/>
      <c r="N29" s="127"/>
      <c r="O29" s="98"/>
      <c r="P29" s="127"/>
      <c r="Q29" s="98"/>
      <c r="R29" s="127"/>
      <c r="S29" s="98"/>
      <c r="T29" s="127"/>
      <c r="U29" s="98"/>
      <c r="V29" s="127"/>
      <c r="W29" s="100">
        <f t="shared" si="0"/>
        <v>0</v>
      </c>
      <c r="X29" s="135" t="str">
        <f>ROMAN(RANK(W29,W6:W35))</f>
        <v>IX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02">
        <v>25</v>
      </c>
      <c r="B30" s="45" t="s">
        <v>31</v>
      </c>
      <c r="C30" s="98"/>
      <c r="D30" s="127"/>
      <c r="E30" s="98"/>
      <c r="F30" s="127"/>
      <c r="G30" s="98"/>
      <c r="H30" s="127"/>
      <c r="I30" s="98"/>
      <c r="J30" s="127"/>
      <c r="K30" s="98"/>
      <c r="L30" s="127"/>
      <c r="M30" s="98"/>
      <c r="N30" s="127"/>
      <c r="O30" s="98"/>
      <c r="P30" s="127"/>
      <c r="Q30" s="98"/>
      <c r="R30" s="127"/>
      <c r="S30" s="98"/>
      <c r="T30" s="127"/>
      <c r="U30" s="98"/>
      <c r="V30" s="127"/>
      <c r="W30" s="100">
        <f t="shared" si="0"/>
        <v>0</v>
      </c>
      <c r="X30" s="137" t="str">
        <f>ROMAN(RANK(W30,W6:W35))</f>
        <v>IX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02">
        <v>26</v>
      </c>
      <c r="B31" s="45" t="s">
        <v>32</v>
      </c>
      <c r="C31" s="98"/>
      <c r="D31" s="127"/>
      <c r="E31" s="98"/>
      <c r="F31" s="127"/>
      <c r="G31" s="98"/>
      <c r="H31" s="127"/>
      <c r="I31" s="98"/>
      <c r="J31" s="127"/>
      <c r="K31" s="98"/>
      <c r="L31" s="127"/>
      <c r="M31" s="98"/>
      <c r="N31" s="127"/>
      <c r="O31" s="98"/>
      <c r="P31" s="127"/>
      <c r="Q31" s="98"/>
      <c r="R31" s="127"/>
      <c r="S31" s="98"/>
      <c r="T31" s="127"/>
      <c r="U31" s="98"/>
      <c r="V31" s="127"/>
      <c r="W31" s="100">
        <f t="shared" si="0"/>
        <v>0</v>
      </c>
      <c r="X31" s="135" t="str">
        <f>ROMAN(RANK(W32,W6:W35))</f>
        <v>IX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02">
        <v>27</v>
      </c>
      <c r="B32" s="45" t="s">
        <v>33</v>
      </c>
      <c r="C32" s="98"/>
      <c r="D32" s="127"/>
      <c r="E32" s="98"/>
      <c r="F32" s="127"/>
      <c r="G32" s="98"/>
      <c r="H32" s="127"/>
      <c r="I32" s="98"/>
      <c r="J32" s="127"/>
      <c r="K32" s="98"/>
      <c r="L32" s="127"/>
      <c r="M32" s="98"/>
      <c r="N32" s="127"/>
      <c r="O32" s="98"/>
      <c r="P32" s="127"/>
      <c r="Q32" s="98"/>
      <c r="R32" s="127"/>
      <c r="S32" s="98"/>
      <c r="T32" s="127"/>
      <c r="U32" s="98"/>
      <c r="V32" s="127"/>
      <c r="W32" s="100">
        <f t="shared" si="0"/>
        <v>0</v>
      </c>
      <c r="X32" s="137" t="str">
        <f>ROMAN(RANK(W32,W6:W35))</f>
        <v>IX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28">
        <v>28</v>
      </c>
      <c r="B33" s="129" t="s">
        <v>34</v>
      </c>
      <c r="C33" s="138"/>
      <c r="D33" s="131"/>
      <c r="E33" s="130"/>
      <c r="F33" s="131"/>
      <c r="G33" s="130"/>
      <c r="H33" s="131"/>
      <c r="I33" s="130"/>
      <c r="J33" s="131"/>
      <c r="K33" s="130"/>
      <c r="L33" s="131"/>
      <c r="M33" s="130">
        <v>70</v>
      </c>
      <c r="N33" s="131">
        <v>70</v>
      </c>
      <c r="O33" s="130"/>
      <c r="P33" s="131"/>
      <c r="Q33" s="130"/>
      <c r="R33" s="131"/>
      <c r="S33" s="130"/>
      <c r="T33" s="131"/>
      <c r="U33" s="130"/>
      <c r="V33" s="131"/>
      <c r="W33" s="132">
        <f t="shared" si="0"/>
        <v>140</v>
      </c>
      <c r="X33" s="139" t="str">
        <f>ROMAN(RANK(W33,W6:W35))</f>
        <v>III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02">
        <v>29</v>
      </c>
      <c r="B34" s="118" t="s">
        <v>35</v>
      </c>
      <c r="C34" s="140"/>
      <c r="D34" s="127"/>
      <c r="E34" s="98"/>
      <c r="F34" s="127"/>
      <c r="G34" s="98"/>
      <c r="H34" s="127"/>
      <c r="I34" s="98"/>
      <c r="J34" s="127"/>
      <c r="K34" s="98"/>
      <c r="L34" s="127"/>
      <c r="M34" s="98"/>
      <c r="N34" s="127"/>
      <c r="O34" s="98"/>
      <c r="P34" s="127"/>
      <c r="Q34" s="98"/>
      <c r="R34" s="127"/>
      <c r="S34" s="98"/>
      <c r="T34" s="127"/>
      <c r="U34" s="98"/>
      <c r="V34" s="127"/>
      <c r="W34" s="100">
        <f t="shared" si="0"/>
        <v>0</v>
      </c>
      <c r="X34" s="135" t="str">
        <f>ROMAN(RANK(W34,W6:W35))</f>
        <v>IX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>
      <c r="A35" s="141">
        <v>30</v>
      </c>
      <c r="B35" s="120" t="s">
        <v>36</v>
      </c>
      <c r="C35" s="140"/>
      <c r="D35" s="127"/>
      <c r="E35" s="127"/>
      <c r="F35" s="127"/>
      <c r="G35" s="127"/>
      <c r="H35" s="127"/>
      <c r="I35" s="127"/>
      <c r="J35" s="127"/>
      <c r="K35" s="98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00">
        <f t="shared" si="0"/>
        <v>0</v>
      </c>
      <c r="X35" s="136" t="str">
        <f>ROMAN(RANK(W35,W6:W35))</f>
        <v>IX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8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5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6" ht="18" customHeight="1">
      <c r="B38" s="125"/>
      <c r="C38" s="125"/>
      <c r="D38" s="125"/>
      <c r="E38" s="125"/>
      <c r="F38" s="125"/>
    </row>
    <row r="39" spans="15:21" ht="12.75">
      <c r="O39" s="124" t="s">
        <v>72</v>
      </c>
      <c r="P39" s="216" t="s">
        <v>73</v>
      </c>
      <c r="Q39" s="216"/>
      <c r="R39" s="216"/>
      <c r="S39" s="217" t="s">
        <v>95</v>
      </c>
      <c r="T39" s="217"/>
      <c r="U39" s="217"/>
    </row>
    <row r="40" spans="2:21" ht="12.75">
      <c r="B40" s="224" t="s">
        <v>96</v>
      </c>
      <c r="C40" s="224"/>
      <c r="D40" s="224"/>
      <c r="E40" s="224"/>
      <c r="F40" s="224"/>
      <c r="G40" s="224"/>
      <c r="H40" s="224"/>
      <c r="I40" s="224"/>
      <c r="O40" s="124" t="s">
        <v>76</v>
      </c>
      <c r="P40" s="216" t="s">
        <v>77</v>
      </c>
      <c r="Q40" s="216"/>
      <c r="R40" s="216"/>
      <c r="S40" s="217" t="s">
        <v>78</v>
      </c>
      <c r="T40" s="217"/>
      <c r="U40" s="217"/>
    </row>
    <row r="41" spans="3:21" ht="12.75">
      <c r="C41" s="225" t="s">
        <v>97</v>
      </c>
      <c r="D41" s="225"/>
      <c r="E41" s="225"/>
      <c r="F41" s="225"/>
      <c r="G41" s="225"/>
      <c r="H41" s="225"/>
      <c r="I41" s="225"/>
      <c r="O41" s="124" t="s">
        <v>80</v>
      </c>
      <c r="P41" s="216" t="s">
        <v>98</v>
      </c>
      <c r="Q41" s="216"/>
      <c r="R41" s="216"/>
      <c r="S41" s="217" t="s">
        <v>99</v>
      </c>
      <c r="T41" s="217"/>
      <c r="U41" s="217"/>
    </row>
    <row r="42" spans="3:21" ht="12.75">
      <c r="C42" s="225" t="s">
        <v>100</v>
      </c>
      <c r="D42" s="225"/>
      <c r="E42" s="225"/>
      <c r="F42" s="225"/>
      <c r="G42" s="225"/>
      <c r="H42" s="225"/>
      <c r="I42" s="225"/>
      <c r="O42" s="124" t="s">
        <v>80</v>
      </c>
      <c r="P42" s="216" t="s">
        <v>101</v>
      </c>
      <c r="Q42" s="216"/>
      <c r="R42" s="216"/>
      <c r="S42" s="217" t="s">
        <v>99</v>
      </c>
      <c r="T42" s="217"/>
      <c r="U42" s="217"/>
    </row>
    <row r="43" spans="3:21" ht="12.75">
      <c r="C43" s="225" t="s">
        <v>102</v>
      </c>
      <c r="D43" s="225"/>
      <c r="E43" s="225"/>
      <c r="F43" s="225"/>
      <c r="G43" s="225"/>
      <c r="H43" s="225"/>
      <c r="I43" s="225"/>
      <c r="O43" s="124" t="s">
        <v>80</v>
      </c>
      <c r="P43" s="216" t="s">
        <v>103</v>
      </c>
      <c r="Q43" s="216"/>
      <c r="R43" s="216"/>
      <c r="S43" s="217" t="s">
        <v>99</v>
      </c>
      <c r="T43" s="217"/>
      <c r="U43" s="217"/>
    </row>
    <row r="44" spans="15:21" ht="12.75">
      <c r="O44" s="126" t="s">
        <v>90</v>
      </c>
      <c r="P44" s="219" t="s">
        <v>85</v>
      </c>
      <c r="Q44" s="219"/>
      <c r="R44" s="219"/>
      <c r="S44" s="220" t="s">
        <v>86</v>
      </c>
      <c r="T44" s="220"/>
      <c r="U44" s="220"/>
    </row>
    <row r="45" spans="15:21" ht="12.75">
      <c r="O45" s="126" t="s">
        <v>90</v>
      </c>
      <c r="P45" s="219" t="s">
        <v>91</v>
      </c>
      <c r="Q45" s="219"/>
      <c r="R45" s="219"/>
      <c r="S45" s="220" t="s">
        <v>86</v>
      </c>
      <c r="T45" s="220"/>
      <c r="U45" s="220"/>
    </row>
    <row r="46" spans="15:21" ht="12.75">
      <c r="O46" s="126" t="s">
        <v>90</v>
      </c>
      <c r="P46" s="219" t="s">
        <v>81</v>
      </c>
      <c r="Q46" s="219"/>
      <c r="R46" s="219"/>
      <c r="S46" s="220" t="s">
        <v>86</v>
      </c>
      <c r="T46" s="220"/>
      <c r="U46" s="220"/>
    </row>
  </sheetData>
  <sheetProtection selectLockedCells="1" selectUnlockedCells="1"/>
  <mergeCells count="43">
    <mergeCell ref="P46:R46"/>
    <mergeCell ref="S46:U46"/>
    <mergeCell ref="P44:R44"/>
    <mergeCell ref="S44:U44"/>
    <mergeCell ref="P45:R45"/>
    <mergeCell ref="S45:U45"/>
    <mergeCell ref="C42:I42"/>
    <mergeCell ref="P42:R42"/>
    <mergeCell ref="S42:U42"/>
    <mergeCell ref="C43:I43"/>
    <mergeCell ref="P43:R43"/>
    <mergeCell ref="S43:U43"/>
    <mergeCell ref="B40:I40"/>
    <mergeCell ref="P40:R40"/>
    <mergeCell ref="S40:U40"/>
    <mergeCell ref="C41:I41"/>
    <mergeCell ref="P41:R41"/>
    <mergeCell ref="S41:U41"/>
    <mergeCell ref="O4:P4"/>
    <mergeCell ref="Q4:R4"/>
    <mergeCell ref="U4:V4"/>
    <mergeCell ref="P39:R39"/>
    <mergeCell ref="S39:U39"/>
    <mergeCell ref="Q3:R3"/>
    <mergeCell ref="S3:T4"/>
    <mergeCell ref="U3:V3"/>
    <mergeCell ref="A4:B4"/>
    <mergeCell ref="C4:D4"/>
    <mergeCell ref="E4:F4"/>
    <mergeCell ref="G4:H4"/>
    <mergeCell ref="I4:J4"/>
    <mergeCell ref="K4:L4"/>
    <mergeCell ref="M4:N4"/>
    <mergeCell ref="C1:W1"/>
    <mergeCell ref="C2:N2"/>
    <mergeCell ref="P2:T2"/>
    <mergeCell ref="C3:D3"/>
    <mergeCell ref="E3:F3"/>
    <mergeCell ref="G3:H3"/>
    <mergeCell ref="I3:J3"/>
    <mergeCell ref="K3:L3"/>
    <mergeCell ref="M3:N3"/>
    <mergeCell ref="O3:P3"/>
  </mergeCells>
  <printOptions/>
  <pageMargins left="0.75" right="0.75" top="1" bottom="1" header="0.5118055555555555" footer="0.5118055555555555"/>
  <pageSetup horizontalDpi="300" verticalDpi="300" orientation="landscape" paperSize="9" scale="67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BF47"/>
  <sheetViews>
    <sheetView zoomScale="85" zoomScaleNormal="85" zoomScaleSheetLayoutView="100" workbookViewId="0" topLeftCell="A1">
      <selection activeCell="G35" sqref="G35"/>
    </sheetView>
  </sheetViews>
  <sheetFormatPr defaultColWidth="9.00390625" defaultRowHeight="12.75"/>
  <cols>
    <col min="1" max="1" width="2.625" style="0" customWidth="1"/>
    <col min="2" max="2" width="27.875" style="0" customWidth="1"/>
    <col min="3" max="4" width="6.00390625" style="0" customWidth="1"/>
    <col min="5" max="5" width="5.875" style="0" customWidth="1"/>
    <col min="6" max="14" width="4.75390625" style="0" customWidth="1"/>
    <col min="15" max="15" width="5.125" style="0" customWidth="1"/>
    <col min="16" max="16" width="4.75390625" style="0" customWidth="1"/>
    <col min="17" max="17" width="5.75390625" style="0" customWidth="1"/>
    <col min="18" max="24" width="4.75390625" style="0" customWidth="1"/>
    <col min="25" max="25" width="5.25390625" style="0" customWidth="1"/>
    <col min="26" max="32" width="4.75390625" style="0" customWidth="1"/>
    <col min="33" max="34" width="4.875" style="0" customWidth="1"/>
    <col min="35" max="35" width="4.125" style="0" customWidth="1"/>
    <col min="36" max="37" width="5.00390625" style="0" customWidth="1"/>
    <col min="38" max="38" width="6.75390625" style="0" customWidth="1"/>
    <col min="39" max="39" width="6.375" style="0" customWidth="1"/>
    <col min="40" max="71" width="5.125" style="0" customWidth="1"/>
  </cols>
  <sheetData>
    <row r="1" spans="1:58" ht="12.75" customHeight="1">
      <c r="A1" s="1"/>
      <c r="B1" s="1"/>
      <c r="C1" s="1"/>
      <c r="D1" s="1"/>
      <c r="E1" s="1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7.75" customHeight="1">
      <c r="A2" s="1"/>
      <c r="B2" s="1"/>
      <c r="C2" s="1"/>
      <c r="D2" s="1"/>
      <c r="E2" s="1"/>
      <c r="F2" s="208" t="s">
        <v>104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9.5" customHeight="1">
      <c r="A3" s="1"/>
      <c r="B3" s="1"/>
      <c r="C3" s="1"/>
      <c r="D3" s="1"/>
      <c r="E3" s="1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84"/>
      <c r="U3" s="209" t="s">
        <v>48</v>
      </c>
      <c r="V3" s="209"/>
      <c r="W3" s="209"/>
      <c r="X3" s="209"/>
      <c r="Y3" s="209"/>
      <c r="Z3" s="209"/>
      <c r="AA3" s="209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6.5" customHeight="1">
      <c r="A4" s="227" t="s">
        <v>4</v>
      </c>
      <c r="B4" s="227"/>
      <c r="C4" s="228" t="s">
        <v>105</v>
      </c>
      <c r="D4" s="229" t="s">
        <v>106</v>
      </c>
      <c r="E4" s="229"/>
      <c r="F4" s="230" t="s">
        <v>53</v>
      </c>
      <c r="G4" s="230"/>
      <c r="H4" s="231" t="s">
        <v>107</v>
      </c>
      <c r="I4" s="231"/>
      <c r="J4" s="232" t="s">
        <v>53</v>
      </c>
      <c r="K4" s="232"/>
      <c r="L4" s="233" t="s">
        <v>49</v>
      </c>
      <c r="M4" s="233"/>
      <c r="N4" s="234" t="s">
        <v>50</v>
      </c>
      <c r="O4" s="234"/>
      <c r="P4" s="235" t="s">
        <v>108</v>
      </c>
      <c r="Q4" s="235"/>
      <c r="R4" s="236" t="s">
        <v>54</v>
      </c>
      <c r="S4" s="236"/>
      <c r="T4" s="237" t="s">
        <v>55</v>
      </c>
      <c r="U4" s="237"/>
      <c r="V4" s="231" t="s">
        <v>109</v>
      </c>
      <c r="W4" s="231"/>
      <c r="X4" s="234" t="s">
        <v>110</v>
      </c>
      <c r="Y4" s="234"/>
      <c r="Z4" s="238" t="s">
        <v>111</v>
      </c>
      <c r="AA4" s="238"/>
      <c r="AB4" s="234" t="s">
        <v>112</v>
      </c>
      <c r="AC4" s="234"/>
      <c r="AD4" s="236" t="s">
        <v>56</v>
      </c>
      <c r="AE4" s="236"/>
      <c r="AF4" s="239" t="s">
        <v>113</v>
      </c>
      <c r="AG4" s="239"/>
      <c r="AH4" s="240" t="s">
        <v>114</v>
      </c>
      <c r="AI4" s="240"/>
      <c r="AJ4" s="241" t="s">
        <v>57</v>
      </c>
      <c r="AK4" s="241"/>
      <c r="AL4" s="143"/>
      <c r="AM4" s="144"/>
      <c r="AN4" s="145"/>
      <c r="AO4" s="145"/>
      <c r="AP4" s="145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8" customHeight="1">
      <c r="A5" s="227"/>
      <c r="B5" s="227"/>
      <c r="C5" s="228"/>
      <c r="D5" s="229" t="s">
        <v>115</v>
      </c>
      <c r="E5" s="229"/>
      <c r="F5" s="242" t="s">
        <v>63</v>
      </c>
      <c r="G5" s="242"/>
      <c r="H5" s="242" t="s">
        <v>62</v>
      </c>
      <c r="I5" s="242"/>
      <c r="J5" s="243" t="s">
        <v>64</v>
      </c>
      <c r="K5" s="243"/>
      <c r="L5" s="244" t="s">
        <v>58</v>
      </c>
      <c r="M5" s="244"/>
      <c r="N5" s="245" t="s">
        <v>59</v>
      </c>
      <c r="O5" s="245"/>
      <c r="P5" s="235"/>
      <c r="Q5" s="235"/>
      <c r="R5" s="246" t="s">
        <v>65</v>
      </c>
      <c r="S5" s="246"/>
      <c r="T5" s="237"/>
      <c r="U5" s="237"/>
      <c r="V5" s="242" t="s">
        <v>116</v>
      </c>
      <c r="W5" s="242"/>
      <c r="X5" s="245"/>
      <c r="Y5" s="245"/>
      <c r="Z5" s="247" t="s">
        <v>117</v>
      </c>
      <c r="AA5" s="247"/>
      <c r="AB5" s="245" t="s">
        <v>118</v>
      </c>
      <c r="AC5" s="245"/>
      <c r="AD5" s="246" t="s">
        <v>66</v>
      </c>
      <c r="AE5" s="246"/>
      <c r="AF5" s="239"/>
      <c r="AG5" s="239"/>
      <c r="AH5" s="240" t="s">
        <v>119</v>
      </c>
      <c r="AI5" s="240"/>
      <c r="AJ5" s="241"/>
      <c r="AK5" s="241"/>
      <c r="AL5" s="146" t="s">
        <v>67</v>
      </c>
      <c r="AM5" s="147" t="s">
        <v>68</v>
      </c>
      <c r="AN5" s="145"/>
      <c r="AO5" s="145"/>
      <c r="AP5" s="145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customHeight="1">
      <c r="A6" s="227"/>
      <c r="B6" s="227"/>
      <c r="C6" s="228"/>
      <c r="D6" s="148" t="s">
        <v>69</v>
      </c>
      <c r="E6" s="149" t="s">
        <v>70</v>
      </c>
      <c r="F6" s="150" t="s">
        <v>69</v>
      </c>
      <c r="G6" s="151" t="s">
        <v>70</v>
      </c>
      <c r="H6" s="151" t="s">
        <v>69</v>
      </c>
      <c r="I6" s="151" t="s">
        <v>70</v>
      </c>
      <c r="J6" s="151" t="s">
        <v>69</v>
      </c>
      <c r="K6" s="152" t="s">
        <v>70</v>
      </c>
      <c r="L6" s="153" t="s">
        <v>69</v>
      </c>
      <c r="M6" s="154" t="s">
        <v>70</v>
      </c>
      <c r="N6" s="153" t="s">
        <v>69</v>
      </c>
      <c r="O6" s="154" t="s">
        <v>70</v>
      </c>
      <c r="P6" s="155" t="s">
        <v>69</v>
      </c>
      <c r="Q6" s="155" t="s">
        <v>70</v>
      </c>
      <c r="R6" s="149" t="s">
        <v>69</v>
      </c>
      <c r="S6" s="149" t="s">
        <v>70</v>
      </c>
      <c r="T6" s="149" t="s">
        <v>69</v>
      </c>
      <c r="U6" s="149" t="s">
        <v>70</v>
      </c>
      <c r="V6" s="151" t="s">
        <v>69</v>
      </c>
      <c r="W6" s="151" t="s">
        <v>70</v>
      </c>
      <c r="X6" s="156" t="s">
        <v>69</v>
      </c>
      <c r="Y6" s="156" t="s">
        <v>70</v>
      </c>
      <c r="Z6" s="149" t="s">
        <v>69</v>
      </c>
      <c r="AA6" s="149" t="s">
        <v>70</v>
      </c>
      <c r="AB6" s="154" t="s">
        <v>69</v>
      </c>
      <c r="AC6" s="154" t="s">
        <v>70</v>
      </c>
      <c r="AD6" s="149" t="s">
        <v>69</v>
      </c>
      <c r="AE6" s="149" t="s">
        <v>70</v>
      </c>
      <c r="AF6" s="149" t="s">
        <v>69</v>
      </c>
      <c r="AG6" s="157" t="s">
        <v>70</v>
      </c>
      <c r="AH6" s="248" t="s">
        <v>120</v>
      </c>
      <c r="AI6" s="248"/>
      <c r="AJ6" s="158" t="s">
        <v>69</v>
      </c>
      <c r="AK6" s="158" t="s">
        <v>70</v>
      </c>
      <c r="AL6" s="159"/>
      <c r="AM6" s="160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2.75">
      <c r="A7" s="97">
        <v>1</v>
      </c>
      <c r="B7" s="38" t="s">
        <v>7</v>
      </c>
      <c r="C7" s="161"/>
      <c r="D7" s="98"/>
      <c r="E7" s="162"/>
      <c r="F7" s="98"/>
      <c r="G7" s="162"/>
      <c r="H7" s="162"/>
      <c r="I7" s="162"/>
      <c r="J7" s="162"/>
      <c r="K7" s="163"/>
      <c r="L7" s="98"/>
      <c r="M7" s="162"/>
      <c r="N7" s="98"/>
      <c r="O7" s="162"/>
      <c r="P7" s="99"/>
      <c r="Q7" s="164"/>
      <c r="R7" s="162"/>
      <c r="S7" s="162"/>
      <c r="T7" s="162"/>
      <c r="U7" s="162"/>
      <c r="V7" s="162"/>
      <c r="W7" s="162"/>
      <c r="X7" s="164"/>
      <c r="Y7" s="164"/>
      <c r="Z7" s="162"/>
      <c r="AA7" s="162"/>
      <c r="AB7" s="162"/>
      <c r="AC7" s="162"/>
      <c r="AD7" s="162"/>
      <c r="AE7" s="162"/>
      <c r="AF7" s="162"/>
      <c r="AG7" s="165"/>
      <c r="AH7" s="249"/>
      <c r="AI7" s="249"/>
      <c r="AJ7" s="103"/>
      <c r="AK7" s="103"/>
      <c r="AL7" s="166">
        <v>0</v>
      </c>
      <c r="AM7" s="167" t="s">
        <v>121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2.75">
      <c r="A8" s="102">
        <v>2</v>
      </c>
      <c r="B8" s="38" t="s">
        <v>8</v>
      </c>
      <c r="C8" s="168"/>
      <c r="D8" s="169">
        <v>90</v>
      </c>
      <c r="E8" s="170">
        <v>70</v>
      </c>
      <c r="F8" s="103"/>
      <c r="G8" s="99"/>
      <c r="H8" s="171">
        <v>90</v>
      </c>
      <c r="I8" s="99"/>
      <c r="J8" s="171">
        <v>80</v>
      </c>
      <c r="K8" s="172">
        <v>80</v>
      </c>
      <c r="L8" s="173">
        <v>35</v>
      </c>
      <c r="M8" s="142">
        <v>15</v>
      </c>
      <c r="N8" s="103"/>
      <c r="O8" s="99"/>
      <c r="P8" s="142">
        <v>10</v>
      </c>
      <c r="Q8" s="99">
        <v>5</v>
      </c>
      <c r="R8" s="99"/>
      <c r="S8" s="99"/>
      <c r="T8" s="170">
        <v>20</v>
      </c>
      <c r="U8" s="170">
        <v>5</v>
      </c>
      <c r="V8" s="99"/>
      <c r="W8" s="171">
        <v>1</v>
      </c>
      <c r="X8" s="99">
        <v>2</v>
      </c>
      <c r="Y8" s="142">
        <v>15</v>
      </c>
      <c r="Z8" s="99"/>
      <c r="AA8" s="170">
        <v>15</v>
      </c>
      <c r="AB8" s="142">
        <v>17.5</v>
      </c>
      <c r="AC8" s="99"/>
      <c r="AD8" s="174">
        <v>35</v>
      </c>
      <c r="AE8" s="156" t="s">
        <v>122</v>
      </c>
      <c r="AF8" s="99"/>
      <c r="AG8" s="116"/>
      <c r="AH8" s="235">
        <v>5</v>
      </c>
      <c r="AI8" s="235"/>
      <c r="AJ8" s="103"/>
      <c r="AK8" s="103"/>
      <c r="AL8" s="175">
        <v>583.5</v>
      </c>
      <c r="AM8" s="176">
        <v>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2.75">
      <c r="A9" s="102">
        <v>3</v>
      </c>
      <c r="B9" s="38" t="s">
        <v>9</v>
      </c>
      <c r="C9" s="177">
        <v>32.5</v>
      </c>
      <c r="D9" s="169">
        <v>70</v>
      </c>
      <c r="E9" s="170">
        <v>17.5</v>
      </c>
      <c r="F9" s="103"/>
      <c r="G9" s="171">
        <v>37.5</v>
      </c>
      <c r="H9" s="99"/>
      <c r="I9" s="99"/>
      <c r="J9" s="99"/>
      <c r="K9" s="178"/>
      <c r="L9" s="173">
        <v>2</v>
      </c>
      <c r="M9" s="99"/>
      <c r="N9" s="103"/>
      <c r="O9" s="99"/>
      <c r="P9" s="99"/>
      <c r="Q9" s="99"/>
      <c r="R9" s="99"/>
      <c r="S9" s="99"/>
      <c r="T9" s="99"/>
      <c r="U9" s="99"/>
      <c r="V9" s="99"/>
      <c r="W9" s="171">
        <v>60</v>
      </c>
      <c r="X9" s="142">
        <v>5</v>
      </c>
      <c r="Y9" s="142">
        <v>2</v>
      </c>
      <c r="Z9" s="99"/>
      <c r="AA9" s="170">
        <v>60</v>
      </c>
      <c r="AB9" s="142">
        <v>4</v>
      </c>
      <c r="AC9" s="142">
        <v>25</v>
      </c>
      <c r="AD9" s="116"/>
      <c r="AE9" s="179"/>
      <c r="AF9" s="99"/>
      <c r="AG9" s="116"/>
      <c r="AH9" s="235">
        <v>2</v>
      </c>
      <c r="AI9" s="235"/>
      <c r="AJ9" s="103"/>
      <c r="AK9" s="103"/>
      <c r="AL9" s="180">
        <v>317.5</v>
      </c>
      <c r="AM9" s="137">
        <v>11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2.75">
      <c r="A10" s="102">
        <v>4</v>
      </c>
      <c r="B10" s="38" t="s">
        <v>10</v>
      </c>
      <c r="C10" s="168"/>
      <c r="D10" s="169">
        <v>17.5</v>
      </c>
      <c r="E10" s="170">
        <v>2</v>
      </c>
      <c r="F10" s="103"/>
      <c r="G10" s="99"/>
      <c r="H10" s="171">
        <v>40</v>
      </c>
      <c r="I10" s="171">
        <v>70</v>
      </c>
      <c r="J10" s="99"/>
      <c r="K10" s="178"/>
      <c r="L10" s="173">
        <v>20</v>
      </c>
      <c r="M10" s="142">
        <v>35</v>
      </c>
      <c r="N10" s="173">
        <v>15</v>
      </c>
      <c r="O10" s="142">
        <v>10</v>
      </c>
      <c r="P10" s="99"/>
      <c r="Q10" s="142">
        <v>2</v>
      </c>
      <c r="R10" s="99"/>
      <c r="S10" s="99"/>
      <c r="T10" s="99"/>
      <c r="U10" s="99"/>
      <c r="V10" s="99"/>
      <c r="W10" s="171">
        <v>5</v>
      </c>
      <c r="X10" s="142">
        <v>5</v>
      </c>
      <c r="Y10" s="99">
        <v>2</v>
      </c>
      <c r="Z10" s="99"/>
      <c r="AA10" s="170">
        <v>45</v>
      </c>
      <c r="AB10" s="99"/>
      <c r="AC10" s="99"/>
      <c r="AD10" s="170">
        <v>60</v>
      </c>
      <c r="AE10" s="156" t="s">
        <v>122</v>
      </c>
      <c r="AF10" s="99"/>
      <c r="AG10" s="116"/>
      <c r="AH10" s="249">
        <v>2</v>
      </c>
      <c r="AI10" s="249"/>
      <c r="AJ10" s="103" t="s">
        <v>122</v>
      </c>
      <c r="AK10" s="103" t="s">
        <v>122</v>
      </c>
      <c r="AL10" s="175">
        <v>326.5</v>
      </c>
      <c r="AM10" s="176">
        <v>10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2.75">
      <c r="A11" s="102">
        <v>5</v>
      </c>
      <c r="B11" s="129" t="s">
        <v>11</v>
      </c>
      <c r="C11" s="177">
        <v>70</v>
      </c>
      <c r="D11" s="169">
        <v>32.5</v>
      </c>
      <c r="E11" s="170">
        <v>45</v>
      </c>
      <c r="F11" s="103"/>
      <c r="G11" s="99"/>
      <c r="H11" s="171">
        <v>80</v>
      </c>
      <c r="I11" s="171">
        <v>90</v>
      </c>
      <c r="J11" s="171">
        <v>90</v>
      </c>
      <c r="K11" s="172">
        <v>90</v>
      </c>
      <c r="L11" s="173">
        <v>45</v>
      </c>
      <c r="M11" s="99">
        <v>5</v>
      </c>
      <c r="N11" s="173">
        <v>60</v>
      </c>
      <c r="O11" s="142">
        <v>60</v>
      </c>
      <c r="P11" s="99">
        <v>30</v>
      </c>
      <c r="Q11" s="142">
        <v>60</v>
      </c>
      <c r="R11" s="99"/>
      <c r="S11" s="170">
        <v>30</v>
      </c>
      <c r="T11" s="99"/>
      <c r="U11" s="170">
        <v>5</v>
      </c>
      <c r="V11" s="99">
        <v>45</v>
      </c>
      <c r="W11" s="99">
        <v>25</v>
      </c>
      <c r="X11" s="99">
        <v>10</v>
      </c>
      <c r="Y11" s="99">
        <v>45</v>
      </c>
      <c r="Z11" s="170">
        <v>17.5</v>
      </c>
      <c r="AA11" s="170">
        <v>30</v>
      </c>
      <c r="AB11" s="142">
        <v>35</v>
      </c>
      <c r="AC11" s="142">
        <v>60</v>
      </c>
      <c r="AD11" s="174">
        <v>45</v>
      </c>
      <c r="AE11" s="156" t="s">
        <v>122</v>
      </c>
      <c r="AF11" s="170">
        <v>5</v>
      </c>
      <c r="AG11" s="116"/>
      <c r="AH11" s="249">
        <v>25</v>
      </c>
      <c r="AI11" s="249"/>
      <c r="AJ11" s="103"/>
      <c r="AK11" s="103"/>
      <c r="AL11" s="180">
        <v>950</v>
      </c>
      <c r="AM11" s="181">
        <v>1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2.75">
      <c r="A12" s="102">
        <v>6</v>
      </c>
      <c r="B12" s="38" t="s">
        <v>12</v>
      </c>
      <c r="C12" s="168"/>
      <c r="D12" s="169">
        <v>5</v>
      </c>
      <c r="E12" s="170">
        <v>5</v>
      </c>
      <c r="F12" s="103"/>
      <c r="G12" s="171">
        <v>37.5</v>
      </c>
      <c r="H12" s="99"/>
      <c r="I12" s="99">
        <v>32.5</v>
      </c>
      <c r="J12" s="99"/>
      <c r="K12" s="172">
        <v>45</v>
      </c>
      <c r="L12" s="173">
        <v>2</v>
      </c>
      <c r="M12" s="142">
        <v>5</v>
      </c>
      <c r="N12" s="103"/>
      <c r="O12" s="99"/>
      <c r="P12" s="142">
        <v>5</v>
      </c>
      <c r="Q12" s="99"/>
      <c r="R12" s="99"/>
      <c r="S12" s="99"/>
      <c r="T12" s="170">
        <v>10</v>
      </c>
      <c r="U12" s="99"/>
      <c r="V12" s="99"/>
      <c r="W12" s="99">
        <v>5</v>
      </c>
      <c r="X12" s="99"/>
      <c r="Y12" s="99"/>
      <c r="Z12" s="99"/>
      <c r="AA12" s="170">
        <v>2</v>
      </c>
      <c r="AB12" s="99"/>
      <c r="AC12" s="99"/>
      <c r="AD12" s="99"/>
      <c r="AE12" s="99"/>
      <c r="AF12" s="99"/>
      <c r="AG12" s="116"/>
      <c r="AH12" s="249"/>
      <c r="AI12" s="249"/>
      <c r="AJ12" s="103"/>
      <c r="AK12" s="103"/>
      <c r="AL12" s="175">
        <v>116.5</v>
      </c>
      <c r="AM12" s="176">
        <v>23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2.75">
      <c r="A13" s="102">
        <v>7</v>
      </c>
      <c r="B13" s="38" t="s">
        <v>13</v>
      </c>
      <c r="C13" s="168"/>
      <c r="D13" s="169">
        <v>80</v>
      </c>
      <c r="E13" s="170">
        <v>80</v>
      </c>
      <c r="F13" s="182">
        <v>80</v>
      </c>
      <c r="G13" s="171">
        <v>80</v>
      </c>
      <c r="H13" s="99"/>
      <c r="I13" s="171">
        <v>50</v>
      </c>
      <c r="J13" s="99"/>
      <c r="K13" s="178"/>
      <c r="L13" s="103">
        <v>30</v>
      </c>
      <c r="M13" s="142">
        <v>45</v>
      </c>
      <c r="N13" s="173">
        <v>45</v>
      </c>
      <c r="O13" s="99">
        <v>25</v>
      </c>
      <c r="P13" s="142">
        <v>45</v>
      </c>
      <c r="Q13" s="99">
        <v>30</v>
      </c>
      <c r="R13" s="99"/>
      <c r="S13" s="99"/>
      <c r="T13" s="99"/>
      <c r="U13" s="99"/>
      <c r="V13" s="99"/>
      <c r="W13" s="99">
        <v>35</v>
      </c>
      <c r="X13" s="99">
        <v>25</v>
      </c>
      <c r="Y13" s="99">
        <v>5</v>
      </c>
      <c r="Z13" s="99"/>
      <c r="AA13" s="183">
        <v>10</v>
      </c>
      <c r="AB13" s="142">
        <v>45</v>
      </c>
      <c r="AC13" s="142">
        <v>45</v>
      </c>
      <c r="AD13" s="170">
        <v>25</v>
      </c>
      <c r="AE13" s="99"/>
      <c r="AF13" s="170">
        <v>25</v>
      </c>
      <c r="AG13" s="116"/>
      <c r="AH13" s="235">
        <v>35</v>
      </c>
      <c r="AI13" s="235"/>
      <c r="AJ13" s="103" t="s">
        <v>122</v>
      </c>
      <c r="AK13" s="103" t="s">
        <v>122</v>
      </c>
      <c r="AL13" s="180">
        <v>690</v>
      </c>
      <c r="AM13" s="137">
        <v>4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2.75">
      <c r="A14" s="102">
        <v>8</v>
      </c>
      <c r="B14" s="38" t="s">
        <v>14</v>
      </c>
      <c r="C14" s="168"/>
      <c r="D14" s="103"/>
      <c r="E14" s="99"/>
      <c r="F14" s="103"/>
      <c r="G14" s="99"/>
      <c r="H14" s="99"/>
      <c r="I14" s="99"/>
      <c r="J14" s="99"/>
      <c r="K14" s="178"/>
      <c r="L14" s="173">
        <v>5</v>
      </c>
      <c r="M14" s="142">
        <v>10</v>
      </c>
      <c r="N14" s="103"/>
      <c r="O14" s="99"/>
      <c r="P14" s="142">
        <v>2</v>
      </c>
      <c r="Q14" s="142">
        <v>2</v>
      </c>
      <c r="R14" s="170">
        <v>20</v>
      </c>
      <c r="S14" s="170">
        <v>25</v>
      </c>
      <c r="T14" s="170">
        <v>25</v>
      </c>
      <c r="U14" s="170">
        <v>5</v>
      </c>
      <c r="V14" s="184">
        <v>5</v>
      </c>
      <c r="W14" s="171">
        <v>2</v>
      </c>
      <c r="X14" s="99">
        <v>2</v>
      </c>
      <c r="Y14" s="142">
        <v>2</v>
      </c>
      <c r="Z14" s="170">
        <v>35</v>
      </c>
      <c r="AA14" s="170">
        <v>2</v>
      </c>
      <c r="AB14" s="99"/>
      <c r="AC14" s="99"/>
      <c r="AD14" s="99"/>
      <c r="AE14" s="99"/>
      <c r="AF14" s="99"/>
      <c r="AG14" s="116"/>
      <c r="AH14" s="235">
        <v>5</v>
      </c>
      <c r="AI14" s="235"/>
      <c r="AJ14" s="103"/>
      <c r="AK14" s="103"/>
      <c r="AL14" s="185">
        <v>145</v>
      </c>
      <c r="AM14" s="186">
        <v>21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2.75">
      <c r="A15" s="102">
        <v>9</v>
      </c>
      <c r="B15" s="38" t="s">
        <v>15</v>
      </c>
      <c r="C15" s="168"/>
      <c r="D15" s="103"/>
      <c r="E15" s="99"/>
      <c r="F15" s="103"/>
      <c r="G15" s="99"/>
      <c r="H15" s="99"/>
      <c r="I15" s="99"/>
      <c r="J15" s="99"/>
      <c r="K15" s="178"/>
      <c r="L15" s="103"/>
      <c r="M15" s="99"/>
      <c r="N15" s="103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16"/>
      <c r="AH15" s="249"/>
      <c r="AI15" s="249"/>
      <c r="AJ15" s="103"/>
      <c r="AK15" s="103"/>
      <c r="AL15" s="175">
        <v>0</v>
      </c>
      <c r="AM15" s="176" t="s">
        <v>121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2.75">
      <c r="A16" s="102">
        <v>10</v>
      </c>
      <c r="B16" s="129" t="s">
        <v>16</v>
      </c>
      <c r="C16" s="177">
        <v>90</v>
      </c>
      <c r="D16" s="169">
        <v>60</v>
      </c>
      <c r="E16" s="170">
        <v>90</v>
      </c>
      <c r="F16" s="103">
        <v>32.5</v>
      </c>
      <c r="G16" s="99"/>
      <c r="H16" s="171">
        <v>50</v>
      </c>
      <c r="I16" s="171">
        <v>80</v>
      </c>
      <c r="J16" s="171">
        <v>70</v>
      </c>
      <c r="K16" s="178"/>
      <c r="L16" s="173">
        <v>5</v>
      </c>
      <c r="M16" s="99">
        <v>5</v>
      </c>
      <c r="N16" s="173">
        <v>35</v>
      </c>
      <c r="O16" s="99">
        <v>5</v>
      </c>
      <c r="P16" s="142">
        <v>15</v>
      </c>
      <c r="Q16" s="142">
        <v>20</v>
      </c>
      <c r="R16" s="170">
        <v>25</v>
      </c>
      <c r="S16" s="170">
        <v>35</v>
      </c>
      <c r="T16" s="170">
        <v>60</v>
      </c>
      <c r="U16" s="170">
        <v>60</v>
      </c>
      <c r="V16" s="99">
        <v>35</v>
      </c>
      <c r="W16" s="171">
        <v>10</v>
      </c>
      <c r="X16" s="99">
        <v>1</v>
      </c>
      <c r="Y16" s="142">
        <v>5</v>
      </c>
      <c r="Z16" s="170">
        <v>25</v>
      </c>
      <c r="AA16" s="170">
        <v>2</v>
      </c>
      <c r="AB16" s="99">
        <v>4</v>
      </c>
      <c r="AC16" s="142">
        <v>10</v>
      </c>
      <c r="AD16" s="99"/>
      <c r="AE16" s="99"/>
      <c r="AF16" s="99"/>
      <c r="AG16" s="116"/>
      <c r="AH16" s="249"/>
      <c r="AI16" s="249"/>
      <c r="AJ16" s="103"/>
      <c r="AK16" s="103"/>
      <c r="AL16" s="187">
        <v>747</v>
      </c>
      <c r="AM16" s="188">
        <v>3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2.75">
      <c r="A17" s="102">
        <v>11</v>
      </c>
      <c r="B17" s="38" t="s">
        <v>17</v>
      </c>
      <c r="C17" s="168"/>
      <c r="D17" s="103"/>
      <c r="E17" s="99"/>
      <c r="F17" s="103"/>
      <c r="G17" s="99"/>
      <c r="H17" s="99"/>
      <c r="I17" s="99"/>
      <c r="J17" s="99"/>
      <c r="K17" s="178"/>
      <c r="L17" s="103"/>
      <c r="M17" s="99"/>
      <c r="N17" s="103"/>
      <c r="O17" s="99"/>
      <c r="P17" s="142">
        <v>5</v>
      </c>
      <c r="Q17" s="142">
        <v>5</v>
      </c>
      <c r="R17" s="170">
        <v>30</v>
      </c>
      <c r="S17" s="170">
        <v>20</v>
      </c>
      <c r="T17" s="170">
        <v>35</v>
      </c>
      <c r="U17" s="170">
        <v>20</v>
      </c>
      <c r="V17" s="171">
        <v>22.5</v>
      </c>
      <c r="W17" s="171">
        <v>2</v>
      </c>
      <c r="X17" s="99"/>
      <c r="Y17" s="142">
        <v>2</v>
      </c>
      <c r="Z17" s="170">
        <v>17.5</v>
      </c>
      <c r="AA17" s="170">
        <v>1</v>
      </c>
      <c r="AB17" s="142">
        <v>17.5</v>
      </c>
      <c r="AC17" s="142">
        <v>5</v>
      </c>
      <c r="AD17" s="99"/>
      <c r="AE17" s="99"/>
      <c r="AF17" s="99"/>
      <c r="AG17" s="116"/>
      <c r="AH17" s="249"/>
      <c r="AI17" s="249"/>
      <c r="AJ17" s="103"/>
      <c r="AK17" s="103"/>
      <c r="AL17" s="180">
        <v>182.5</v>
      </c>
      <c r="AM17" s="137">
        <v>19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>
      <c r="A18" s="102">
        <v>12</v>
      </c>
      <c r="B18" s="38" t="s">
        <v>18</v>
      </c>
      <c r="C18" s="177">
        <v>45</v>
      </c>
      <c r="D18" s="169">
        <v>45</v>
      </c>
      <c r="E18" s="170">
        <v>17.5</v>
      </c>
      <c r="F18" s="182">
        <v>45</v>
      </c>
      <c r="G18" s="99"/>
      <c r="H18" s="99"/>
      <c r="I18" s="99"/>
      <c r="J18" s="99"/>
      <c r="K18" s="172">
        <v>45</v>
      </c>
      <c r="L18" s="103"/>
      <c r="M18" s="99"/>
      <c r="N18" s="103"/>
      <c r="O18" s="99"/>
      <c r="P18" s="99"/>
      <c r="Q18" s="99"/>
      <c r="R18" s="170">
        <v>35</v>
      </c>
      <c r="S18" s="99"/>
      <c r="T18" s="170">
        <v>10</v>
      </c>
      <c r="U18" s="170">
        <v>25</v>
      </c>
      <c r="V18" s="99"/>
      <c r="W18" s="171">
        <v>2</v>
      </c>
      <c r="X18" s="99"/>
      <c r="Y18" s="99"/>
      <c r="Z18" s="99"/>
      <c r="AA18" s="170">
        <v>1</v>
      </c>
      <c r="AB18" s="99"/>
      <c r="AC18" s="99"/>
      <c r="AD18" s="99"/>
      <c r="AE18" s="99"/>
      <c r="AF18" s="170">
        <v>60</v>
      </c>
      <c r="AG18" s="116"/>
      <c r="AH18" s="235">
        <v>10</v>
      </c>
      <c r="AI18" s="235"/>
      <c r="AJ18" s="103"/>
      <c r="AK18" s="103"/>
      <c r="AL18" s="175">
        <v>340.5</v>
      </c>
      <c r="AM18" s="176">
        <v>9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2.75">
      <c r="A19" s="102">
        <v>13</v>
      </c>
      <c r="B19" s="38" t="s">
        <v>19</v>
      </c>
      <c r="C19" s="177">
        <v>80</v>
      </c>
      <c r="D19" s="103"/>
      <c r="E19" s="170">
        <v>2</v>
      </c>
      <c r="F19" s="103"/>
      <c r="G19" s="171">
        <v>50</v>
      </c>
      <c r="H19" s="99"/>
      <c r="I19" s="99"/>
      <c r="J19" s="99"/>
      <c r="K19" s="178"/>
      <c r="L19" s="103"/>
      <c r="M19" s="99">
        <v>2</v>
      </c>
      <c r="N19" s="103"/>
      <c r="O19" s="142">
        <v>45</v>
      </c>
      <c r="P19" s="99"/>
      <c r="Q19" s="99"/>
      <c r="R19" s="99"/>
      <c r="S19" s="99"/>
      <c r="T19" s="99"/>
      <c r="U19" s="99"/>
      <c r="V19" s="171">
        <v>5</v>
      </c>
      <c r="W19" s="171">
        <v>5</v>
      </c>
      <c r="X19" s="142">
        <v>15</v>
      </c>
      <c r="Y19" s="142">
        <v>60</v>
      </c>
      <c r="Z19" s="99"/>
      <c r="AA19" s="170">
        <v>5</v>
      </c>
      <c r="AB19" s="189">
        <v>4</v>
      </c>
      <c r="AC19" s="142">
        <v>15</v>
      </c>
      <c r="AD19" s="99"/>
      <c r="AE19" s="99"/>
      <c r="AF19" s="99"/>
      <c r="AG19" s="116"/>
      <c r="AH19" s="249"/>
      <c r="AI19" s="249"/>
      <c r="AJ19" s="103"/>
      <c r="AK19" s="103"/>
      <c r="AL19" s="175">
        <v>286</v>
      </c>
      <c r="AM19" s="176">
        <v>13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>
      <c r="A20" s="102">
        <v>14</v>
      </c>
      <c r="B20" s="38" t="s">
        <v>20</v>
      </c>
      <c r="C20" s="168"/>
      <c r="D20" s="103"/>
      <c r="E20" s="99"/>
      <c r="F20" s="103"/>
      <c r="G20" s="99"/>
      <c r="H20" s="99"/>
      <c r="I20" s="99"/>
      <c r="J20" s="99"/>
      <c r="K20" s="178"/>
      <c r="L20" s="103"/>
      <c r="M20" s="99"/>
      <c r="N20" s="103"/>
      <c r="O20" s="99"/>
      <c r="P20" s="99"/>
      <c r="Q20" s="99"/>
      <c r="R20" s="170">
        <v>60</v>
      </c>
      <c r="S20" s="99"/>
      <c r="T20" s="170">
        <v>45</v>
      </c>
      <c r="U20" s="170">
        <v>10</v>
      </c>
      <c r="V20" s="171">
        <v>60</v>
      </c>
      <c r="W20" s="99"/>
      <c r="X20" s="142">
        <v>20</v>
      </c>
      <c r="Y20" s="99"/>
      <c r="Z20" s="170">
        <v>60</v>
      </c>
      <c r="AA20" s="170">
        <v>5</v>
      </c>
      <c r="AB20" s="142">
        <v>4</v>
      </c>
      <c r="AC20" s="142">
        <v>2</v>
      </c>
      <c r="AD20" s="99"/>
      <c r="AE20" s="99"/>
      <c r="AF20" s="99"/>
      <c r="AG20" s="116"/>
      <c r="AH20" s="249"/>
      <c r="AI20" s="249"/>
      <c r="AJ20" s="103" t="s">
        <v>122</v>
      </c>
      <c r="AK20" s="103"/>
      <c r="AL20" s="180">
        <v>266</v>
      </c>
      <c r="AM20" s="137">
        <v>15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2.75">
      <c r="A21" s="102">
        <v>15</v>
      </c>
      <c r="B21" s="38" t="s">
        <v>21</v>
      </c>
      <c r="C21" s="177">
        <v>60</v>
      </c>
      <c r="D21" s="169">
        <v>17.5</v>
      </c>
      <c r="E21" s="170">
        <v>17.5</v>
      </c>
      <c r="F21" s="103"/>
      <c r="G21" s="99"/>
      <c r="H21" s="171">
        <v>60</v>
      </c>
      <c r="I21" s="171">
        <v>50</v>
      </c>
      <c r="J21" s="99"/>
      <c r="K21" s="178"/>
      <c r="L21" s="103"/>
      <c r="M21" s="99"/>
      <c r="N21" s="103"/>
      <c r="O21" s="142">
        <v>35</v>
      </c>
      <c r="P21" s="142">
        <v>35</v>
      </c>
      <c r="Q21" s="142">
        <v>15</v>
      </c>
      <c r="R21" s="99"/>
      <c r="S21" s="99"/>
      <c r="T21" s="99"/>
      <c r="U21" s="99"/>
      <c r="V21" s="99"/>
      <c r="W21" s="171">
        <v>2</v>
      </c>
      <c r="X21" s="142">
        <v>30</v>
      </c>
      <c r="Y21" s="142">
        <v>10</v>
      </c>
      <c r="Z21" s="170">
        <v>7.5</v>
      </c>
      <c r="AA21" s="170">
        <v>2</v>
      </c>
      <c r="AB21" s="142">
        <v>4</v>
      </c>
      <c r="AC21" s="99">
        <v>2</v>
      </c>
      <c r="AD21" s="99"/>
      <c r="AE21" s="99"/>
      <c r="AF21" s="99"/>
      <c r="AG21" s="116"/>
      <c r="AH21" s="249"/>
      <c r="AI21" s="249"/>
      <c r="AJ21" s="103"/>
      <c r="AK21" s="103"/>
      <c r="AL21" s="175">
        <v>345.5</v>
      </c>
      <c r="AM21" s="176">
        <v>8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2.75">
      <c r="A22" s="102">
        <v>16</v>
      </c>
      <c r="B22" s="38" t="s">
        <v>22</v>
      </c>
      <c r="C22" s="168"/>
      <c r="D22" s="103"/>
      <c r="E22" s="99"/>
      <c r="F22" s="103"/>
      <c r="G22" s="99"/>
      <c r="H22" s="99"/>
      <c r="I22" s="99"/>
      <c r="J22" s="99"/>
      <c r="K22" s="178"/>
      <c r="L22" s="103"/>
      <c r="M22" s="99"/>
      <c r="N22" s="10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16"/>
      <c r="AH22" s="249"/>
      <c r="AI22" s="249"/>
      <c r="AJ22" s="103"/>
      <c r="AK22" s="103"/>
      <c r="AL22" s="180">
        <v>0</v>
      </c>
      <c r="AM22" s="137" t="s">
        <v>121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>
      <c r="A23" s="110">
        <v>17</v>
      </c>
      <c r="B23" s="38" t="s">
        <v>23</v>
      </c>
      <c r="C23" s="190"/>
      <c r="D23" s="191">
        <v>17.5</v>
      </c>
      <c r="E23" s="192">
        <v>5</v>
      </c>
      <c r="F23" s="193"/>
      <c r="G23" s="194"/>
      <c r="H23" s="194"/>
      <c r="I23" s="194"/>
      <c r="J23" s="194"/>
      <c r="K23" s="195"/>
      <c r="L23" s="196">
        <v>25</v>
      </c>
      <c r="M23" s="197">
        <v>25</v>
      </c>
      <c r="N23" s="196">
        <v>25</v>
      </c>
      <c r="O23" s="197">
        <v>20</v>
      </c>
      <c r="P23" s="197">
        <v>5</v>
      </c>
      <c r="Q23" s="197">
        <v>25</v>
      </c>
      <c r="R23" s="194"/>
      <c r="S23" s="192">
        <v>60</v>
      </c>
      <c r="T23" s="194"/>
      <c r="U23" s="194"/>
      <c r="V23" s="194"/>
      <c r="W23" s="194"/>
      <c r="X23" s="194">
        <v>5</v>
      </c>
      <c r="Y23" s="194">
        <v>5</v>
      </c>
      <c r="Z23" s="194"/>
      <c r="AA23" s="194"/>
      <c r="AB23" s="194">
        <v>4</v>
      </c>
      <c r="AC23" s="194">
        <v>2</v>
      </c>
      <c r="AD23" s="194"/>
      <c r="AE23" s="194"/>
      <c r="AF23" s="192">
        <v>20</v>
      </c>
      <c r="AG23" s="198"/>
      <c r="AH23" s="249"/>
      <c r="AI23" s="249"/>
      <c r="AJ23" s="103"/>
      <c r="AK23" s="103"/>
      <c r="AL23" s="175">
        <v>227.5</v>
      </c>
      <c r="AM23" s="176">
        <v>17</v>
      </c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>
      <c r="A24" s="102">
        <v>18</v>
      </c>
      <c r="B24" s="38" t="s">
        <v>24</v>
      </c>
      <c r="C24" s="168"/>
      <c r="D24" s="169">
        <v>32.5</v>
      </c>
      <c r="E24" s="170">
        <v>45</v>
      </c>
      <c r="F24" s="103"/>
      <c r="G24" s="99"/>
      <c r="H24" s="99"/>
      <c r="I24" s="99"/>
      <c r="J24" s="171">
        <v>50</v>
      </c>
      <c r="K24" s="172">
        <v>70</v>
      </c>
      <c r="L24" s="173">
        <v>5</v>
      </c>
      <c r="M24" s="99">
        <v>5</v>
      </c>
      <c r="N24" s="173">
        <v>10</v>
      </c>
      <c r="O24" s="99"/>
      <c r="P24" s="99">
        <v>2</v>
      </c>
      <c r="Q24" s="142">
        <v>10</v>
      </c>
      <c r="R24" s="99"/>
      <c r="S24" s="99"/>
      <c r="T24" s="99"/>
      <c r="U24" s="99"/>
      <c r="V24" s="171">
        <v>22.5</v>
      </c>
      <c r="W24" s="99"/>
      <c r="X24" s="99">
        <v>2</v>
      </c>
      <c r="Y24" s="142">
        <v>20</v>
      </c>
      <c r="Z24" s="170">
        <v>30</v>
      </c>
      <c r="AA24" s="170">
        <v>1</v>
      </c>
      <c r="AB24" s="142">
        <v>4</v>
      </c>
      <c r="AC24" s="142">
        <v>5</v>
      </c>
      <c r="AD24" s="99"/>
      <c r="AE24" s="99"/>
      <c r="AF24" s="99"/>
      <c r="AG24" s="116"/>
      <c r="AH24" s="249"/>
      <c r="AI24" s="249"/>
      <c r="AJ24" s="103"/>
      <c r="AK24" s="103" t="s">
        <v>122</v>
      </c>
      <c r="AL24" s="180">
        <v>305</v>
      </c>
      <c r="AM24" s="137">
        <v>12</v>
      </c>
      <c r="AN24" s="1"/>
      <c r="AO24" s="1"/>
      <c r="AP24" s="125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102">
        <v>19</v>
      </c>
      <c r="B25" s="38" t="s">
        <v>25</v>
      </c>
      <c r="C25" s="168"/>
      <c r="D25" s="103"/>
      <c r="E25" s="99"/>
      <c r="F25" s="182">
        <v>60</v>
      </c>
      <c r="G25" s="171">
        <v>60</v>
      </c>
      <c r="H25" s="99"/>
      <c r="I25" s="99"/>
      <c r="J25" s="99"/>
      <c r="K25" s="178"/>
      <c r="L25" s="103"/>
      <c r="M25" s="99"/>
      <c r="N25" s="103"/>
      <c r="O25" s="99"/>
      <c r="P25" s="142">
        <v>2</v>
      </c>
      <c r="Q25" s="142">
        <v>2</v>
      </c>
      <c r="R25" s="99"/>
      <c r="S25" s="99"/>
      <c r="T25" s="170">
        <v>10</v>
      </c>
      <c r="U25" s="170">
        <v>10</v>
      </c>
      <c r="V25" s="171">
        <v>12.5</v>
      </c>
      <c r="W25" s="171">
        <v>2</v>
      </c>
      <c r="X25" s="99"/>
      <c r="Y25" s="99"/>
      <c r="Z25" s="99"/>
      <c r="AA25" s="170">
        <v>1</v>
      </c>
      <c r="AB25" s="142">
        <v>4</v>
      </c>
      <c r="AC25" s="142">
        <v>20</v>
      </c>
      <c r="AD25" s="99"/>
      <c r="AE25" s="99"/>
      <c r="AF25" s="99"/>
      <c r="AG25" s="116"/>
      <c r="AH25" s="249"/>
      <c r="AI25" s="249"/>
      <c r="AJ25" s="103"/>
      <c r="AK25" s="103"/>
      <c r="AL25" s="175">
        <v>183.5</v>
      </c>
      <c r="AM25" s="176">
        <v>18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102">
        <v>20</v>
      </c>
      <c r="B26" s="129" t="s">
        <v>26</v>
      </c>
      <c r="C26" s="177">
        <v>32.5</v>
      </c>
      <c r="D26" s="169">
        <v>17.5</v>
      </c>
      <c r="E26" s="170">
        <v>60</v>
      </c>
      <c r="F26" s="103"/>
      <c r="G26" s="171">
        <v>70</v>
      </c>
      <c r="H26" s="171">
        <v>70</v>
      </c>
      <c r="I26" s="171">
        <v>50</v>
      </c>
      <c r="J26" s="99"/>
      <c r="K26" s="178"/>
      <c r="L26" s="173">
        <v>60</v>
      </c>
      <c r="M26" s="142">
        <v>60</v>
      </c>
      <c r="N26" s="103">
        <v>30</v>
      </c>
      <c r="O26" s="142">
        <v>30</v>
      </c>
      <c r="P26" s="142">
        <v>60</v>
      </c>
      <c r="Q26" s="99">
        <v>5</v>
      </c>
      <c r="R26" s="99"/>
      <c r="S26" s="99"/>
      <c r="T26" s="99"/>
      <c r="U26" s="99"/>
      <c r="V26" s="171">
        <v>30</v>
      </c>
      <c r="W26" s="99">
        <v>45</v>
      </c>
      <c r="X26" s="142">
        <v>60</v>
      </c>
      <c r="Y26" s="99">
        <v>30</v>
      </c>
      <c r="Z26" s="170">
        <v>45</v>
      </c>
      <c r="AA26" s="170">
        <v>20</v>
      </c>
      <c r="AB26" s="99">
        <v>60</v>
      </c>
      <c r="AC26" s="99">
        <v>2</v>
      </c>
      <c r="AD26" s="99"/>
      <c r="AE26" s="99"/>
      <c r="AF26" s="170">
        <v>40</v>
      </c>
      <c r="AG26" s="179" t="s">
        <v>122</v>
      </c>
      <c r="AH26" s="235">
        <v>60</v>
      </c>
      <c r="AI26" s="235"/>
      <c r="AJ26" s="103"/>
      <c r="AK26" s="103"/>
      <c r="AL26" s="180">
        <v>765</v>
      </c>
      <c r="AM26" s="181">
        <v>2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>
      <c r="A27" s="102">
        <v>21</v>
      </c>
      <c r="B27" s="38" t="s">
        <v>27</v>
      </c>
      <c r="C27" s="168"/>
      <c r="D27" s="103"/>
      <c r="E27" s="99"/>
      <c r="F27" s="103"/>
      <c r="G27" s="99"/>
      <c r="H27" s="99"/>
      <c r="I27" s="99"/>
      <c r="J27" s="99"/>
      <c r="K27" s="178"/>
      <c r="L27" s="103"/>
      <c r="M27" s="99"/>
      <c r="N27" s="10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70">
        <v>5</v>
      </c>
      <c r="AG27" s="116"/>
      <c r="AH27" s="249"/>
      <c r="AI27" s="249"/>
      <c r="AJ27" s="103"/>
      <c r="AK27" s="103"/>
      <c r="AL27" s="175">
        <v>5</v>
      </c>
      <c r="AM27" s="176">
        <v>26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>
      <c r="A28" s="102">
        <v>22</v>
      </c>
      <c r="B28" s="38" t="s">
        <v>28</v>
      </c>
      <c r="C28" s="168"/>
      <c r="D28" s="103"/>
      <c r="E28" s="99"/>
      <c r="F28" s="103"/>
      <c r="G28" s="99"/>
      <c r="H28" s="171">
        <v>35</v>
      </c>
      <c r="I28" s="171">
        <v>25</v>
      </c>
      <c r="J28" s="99"/>
      <c r="K28" s="178"/>
      <c r="L28" s="103">
        <v>10</v>
      </c>
      <c r="M28" s="142">
        <v>30</v>
      </c>
      <c r="N28" s="103"/>
      <c r="O28" s="99"/>
      <c r="P28" s="99">
        <v>25</v>
      </c>
      <c r="Q28" s="142">
        <v>35</v>
      </c>
      <c r="R28" s="99"/>
      <c r="S28" s="99"/>
      <c r="T28" s="99"/>
      <c r="U28" s="99"/>
      <c r="V28" s="99"/>
      <c r="W28" s="171">
        <v>1</v>
      </c>
      <c r="X28" s="142">
        <v>45</v>
      </c>
      <c r="Y28" s="142">
        <v>35</v>
      </c>
      <c r="Z28" s="99"/>
      <c r="AA28" s="170">
        <v>1</v>
      </c>
      <c r="AB28" s="142">
        <v>30</v>
      </c>
      <c r="AC28" s="99">
        <v>5</v>
      </c>
      <c r="AD28" s="99"/>
      <c r="AE28" s="99"/>
      <c r="AF28" s="99"/>
      <c r="AG28" s="116"/>
      <c r="AH28" s="235">
        <v>45</v>
      </c>
      <c r="AI28" s="235"/>
      <c r="AJ28" s="103"/>
      <c r="AK28" s="103"/>
      <c r="AL28" s="180">
        <v>282</v>
      </c>
      <c r="AM28" s="137">
        <v>14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102">
        <v>23</v>
      </c>
      <c r="B29" s="38" t="s">
        <v>29</v>
      </c>
      <c r="C29" s="168"/>
      <c r="D29" s="103"/>
      <c r="E29" s="99"/>
      <c r="F29" s="182">
        <v>70</v>
      </c>
      <c r="G29" s="99"/>
      <c r="H29" s="99"/>
      <c r="I29" s="99"/>
      <c r="J29" s="99"/>
      <c r="K29" s="178"/>
      <c r="L29" s="103"/>
      <c r="M29" s="99"/>
      <c r="N29" s="103"/>
      <c r="O29" s="99"/>
      <c r="P29" s="99"/>
      <c r="Q29" s="99"/>
      <c r="R29" s="99"/>
      <c r="S29" s="99"/>
      <c r="T29" s="99"/>
      <c r="U29" s="99"/>
      <c r="V29" s="99"/>
      <c r="W29" s="171">
        <v>15</v>
      </c>
      <c r="X29" s="142">
        <v>2</v>
      </c>
      <c r="Y29" s="142">
        <v>5</v>
      </c>
      <c r="Z29" s="99"/>
      <c r="AA29" s="170">
        <v>5</v>
      </c>
      <c r="AB29" s="142">
        <v>4</v>
      </c>
      <c r="AC29" s="142">
        <v>2</v>
      </c>
      <c r="AD29" s="99"/>
      <c r="AE29" s="99"/>
      <c r="AF29" s="170">
        <v>10</v>
      </c>
      <c r="AG29" s="116"/>
      <c r="AH29" s="235">
        <v>15</v>
      </c>
      <c r="AI29" s="235"/>
      <c r="AJ29" s="103"/>
      <c r="AK29" s="103"/>
      <c r="AL29" s="175">
        <v>128</v>
      </c>
      <c r="AM29" s="176">
        <v>22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02">
        <v>24</v>
      </c>
      <c r="B30" s="38" t="s">
        <v>30</v>
      </c>
      <c r="C30" s="168"/>
      <c r="D30" s="103"/>
      <c r="E30" s="170">
        <v>32.5</v>
      </c>
      <c r="F30" s="182">
        <v>45</v>
      </c>
      <c r="G30" s="99"/>
      <c r="H30" s="99"/>
      <c r="I30" s="99"/>
      <c r="J30" s="171">
        <v>60</v>
      </c>
      <c r="K30" s="172">
        <v>60</v>
      </c>
      <c r="L30" s="173">
        <v>5</v>
      </c>
      <c r="M30" s="142">
        <v>2</v>
      </c>
      <c r="N30" s="103"/>
      <c r="O30" s="99"/>
      <c r="P30" s="99">
        <v>2</v>
      </c>
      <c r="Q30" s="99"/>
      <c r="R30" s="99"/>
      <c r="S30" s="99"/>
      <c r="T30" s="99"/>
      <c r="U30" s="170">
        <v>45</v>
      </c>
      <c r="V30" s="99">
        <v>5</v>
      </c>
      <c r="W30" s="171">
        <v>2</v>
      </c>
      <c r="X30" s="142">
        <v>35</v>
      </c>
      <c r="Y30" s="99"/>
      <c r="Z30" s="170">
        <v>7.5</v>
      </c>
      <c r="AA30" s="170">
        <v>2</v>
      </c>
      <c r="AB30" s="142">
        <v>4</v>
      </c>
      <c r="AC30" s="142">
        <v>30</v>
      </c>
      <c r="AD30" s="99"/>
      <c r="AE30" s="99"/>
      <c r="AF30" s="170">
        <v>30</v>
      </c>
      <c r="AG30" s="179" t="s">
        <v>122</v>
      </c>
      <c r="AH30" s="235">
        <v>5</v>
      </c>
      <c r="AI30" s="235"/>
      <c r="AJ30" s="103"/>
      <c r="AK30" s="103"/>
      <c r="AL30" s="180">
        <v>365</v>
      </c>
      <c r="AM30" s="137">
        <v>7</v>
      </c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>
      <c r="A31" s="102">
        <v>25</v>
      </c>
      <c r="B31" s="38" t="s">
        <v>31</v>
      </c>
      <c r="C31" s="168"/>
      <c r="D31" s="103"/>
      <c r="E31" s="99"/>
      <c r="F31" s="103"/>
      <c r="G31" s="99"/>
      <c r="H31" s="99"/>
      <c r="I31" s="99"/>
      <c r="J31" s="99"/>
      <c r="K31" s="172">
        <v>35</v>
      </c>
      <c r="L31" s="103"/>
      <c r="M31" s="99"/>
      <c r="N31" s="103"/>
      <c r="O31" s="99"/>
      <c r="P31" s="99"/>
      <c r="Q31" s="99"/>
      <c r="R31" s="99"/>
      <c r="S31" s="99"/>
      <c r="T31" s="99"/>
      <c r="U31" s="170">
        <v>10</v>
      </c>
      <c r="V31" s="99"/>
      <c r="W31" s="171">
        <v>30</v>
      </c>
      <c r="X31" s="99"/>
      <c r="Y31" s="99"/>
      <c r="Z31" s="99"/>
      <c r="AA31" s="170">
        <v>1</v>
      </c>
      <c r="AB31" s="99"/>
      <c r="AC31" s="99"/>
      <c r="AD31" s="99"/>
      <c r="AE31" s="99"/>
      <c r="AF31" s="99"/>
      <c r="AG31" s="116"/>
      <c r="AH31" s="235">
        <v>2</v>
      </c>
      <c r="AI31" s="235"/>
      <c r="AJ31" s="103"/>
      <c r="AK31" s="103"/>
      <c r="AL31" s="175">
        <v>78</v>
      </c>
      <c r="AM31" s="176">
        <v>25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>
      <c r="A32" s="102">
        <v>26</v>
      </c>
      <c r="B32" s="38" t="s">
        <v>32</v>
      </c>
      <c r="C32" s="168"/>
      <c r="D32" s="169">
        <v>5</v>
      </c>
      <c r="E32" s="170">
        <v>32.5</v>
      </c>
      <c r="F32" s="103"/>
      <c r="G32" s="99"/>
      <c r="H32" s="99"/>
      <c r="I32" s="99"/>
      <c r="J32" s="99"/>
      <c r="K32" s="178"/>
      <c r="L32" s="103"/>
      <c r="M32" s="99"/>
      <c r="N32" s="103"/>
      <c r="O32" s="99"/>
      <c r="P32" s="99"/>
      <c r="Q32" s="142">
        <v>2</v>
      </c>
      <c r="R32" s="99"/>
      <c r="S32" s="99"/>
      <c r="T32" s="170">
        <v>5</v>
      </c>
      <c r="U32" s="170">
        <v>35</v>
      </c>
      <c r="V32" s="99"/>
      <c r="W32" s="171">
        <v>5</v>
      </c>
      <c r="X32" s="99"/>
      <c r="Y32" s="99"/>
      <c r="Z32" s="99"/>
      <c r="AA32" s="170">
        <v>25</v>
      </c>
      <c r="AB32" s="142">
        <v>4</v>
      </c>
      <c r="AC32" s="142">
        <v>2</v>
      </c>
      <c r="AD32" s="99"/>
      <c r="AE32" s="99"/>
      <c r="AF32" s="99"/>
      <c r="AG32" s="116"/>
      <c r="AH32" s="235">
        <v>30</v>
      </c>
      <c r="AI32" s="235"/>
      <c r="AJ32" s="103"/>
      <c r="AK32" s="103"/>
      <c r="AL32" s="180">
        <v>145.5</v>
      </c>
      <c r="AM32" s="137">
        <v>20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>
      <c r="A33" s="102">
        <v>27</v>
      </c>
      <c r="B33" s="38" t="s">
        <v>33</v>
      </c>
      <c r="C33" s="168"/>
      <c r="D33" s="169">
        <v>5</v>
      </c>
      <c r="E33" s="170">
        <v>17.5</v>
      </c>
      <c r="F33" s="182">
        <v>32.5</v>
      </c>
      <c r="G33" s="99"/>
      <c r="H33" s="99"/>
      <c r="I33" s="171">
        <v>32.5</v>
      </c>
      <c r="J33" s="99"/>
      <c r="K33" s="178"/>
      <c r="L33" s="103"/>
      <c r="M33" s="99"/>
      <c r="N33" s="103"/>
      <c r="O33" s="99"/>
      <c r="P33" s="142">
        <v>5</v>
      </c>
      <c r="Q33" s="142">
        <v>5</v>
      </c>
      <c r="R33" s="99"/>
      <c r="S33" s="99"/>
      <c r="T33" s="170">
        <v>30</v>
      </c>
      <c r="U33" s="170">
        <v>30</v>
      </c>
      <c r="V33" s="171">
        <v>12.5</v>
      </c>
      <c r="W33" s="171">
        <v>1</v>
      </c>
      <c r="X33" s="142">
        <v>5</v>
      </c>
      <c r="Y33" s="142">
        <v>25</v>
      </c>
      <c r="Z33" s="99"/>
      <c r="AA33" s="170">
        <v>35</v>
      </c>
      <c r="AB33" s="99"/>
      <c r="AC33" s="99"/>
      <c r="AD33" s="99"/>
      <c r="AE33" s="99"/>
      <c r="AF33" s="170">
        <v>15</v>
      </c>
      <c r="AG33" s="116"/>
      <c r="AH33" s="249"/>
      <c r="AI33" s="249"/>
      <c r="AJ33" s="103"/>
      <c r="AK33" s="103"/>
      <c r="AL33" s="175">
        <v>251</v>
      </c>
      <c r="AM33" s="176">
        <v>16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>
      <c r="A34" s="102">
        <v>28</v>
      </c>
      <c r="B34" s="38" t="s">
        <v>34</v>
      </c>
      <c r="C34" s="177">
        <v>45</v>
      </c>
      <c r="D34" s="169">
        <v>45</v>
      </c>
      <c r="E34" s="170">
        <v>5</v>
      </c>
      <c r="F34" s="182">
        <v>90</v>
      </c>
      <c r="G34" s="171">
        <v>90</v>
      </c>
      <c r="H34" s="99"/>
      <c r="I34" s="99"/>
      <c r="J34" s="99"/>
      <c r="K34" s="178"/>
      <c r="L34" s="103">
        <v>15</v>
      </c>
      <c r="M34" s="142">
        <v>20</v>
      </c>
      <c r="N34" s="173">
        <v>20</v>
      </c>
      <c r="O34" s="99">
        <v>15</v>
      </c>
      <c r="P34" s="142">
        <v>20</v>
      </c>
      <c r="Q34" s="142">
        <v>45</v>
      </c>
      <c r="R34" s="99"/>
      <c r="S34" s="99"/>
      <c r="T34" s="170">
        <v>5</v>
      </c>
      <c r="U34" s="99"/>
      <c r="V34" s="171">
        <v>5</v>
      </c>
      <c r="W34" s="171">
        <v>20</v>
      </c>
      <c r="X34" s="99"/>
      <c r="Y34" s="99"/>
      <c r="Z34" s="99"/>
      <c r="AA34" s="170">
        <v>5</v>
      </c>
      <c r="AB34" s="142">
        <v>25</v>
      </c>
      <c r="AC34" s="142">
        <v>35</v>
      </c>
      <c r="AD34" s="174">
        <v>30</v>
      </c>
      <c r="AE34" s="179" t="s">
        <v>122</v>
      </c>
      <c r="AF34" s="170">
        <v>40</v>
      </c>
      <c r="AG34" s="179" t="s">
        <v>122</v>
      </c>
      <c r="AH34" s="249">
        <v>20</v>
      </c>
      <c r="AI34" s="249"/>
      <c r="AJ34" s="103"/>
      <c r="AK34" s="103"/>
      <c r="AL34" s="180">
        <v>545</v>
      </c>
      <c r="AM34" s="137">
        <v>6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>
      <c r="A35" s="102">
        <v>29</v>
      </c>
      <c r="B35" s="74" t="s">
        <v>35</v>
      </c>
      <c r="C35" s="199"/>
      <c r="D35" s="103"/>
      <c r="E35" s="99"/>
      <c r="F35" s="103"/>
      <c r="G35" s="99"/>
      <c r="H35" s="99"/>
      <c r="I35" s="99"/>
      <c r="J35" s="99"/>
      <c r="K35" s="178"/>
      <c r="L35" s="103"/>
      <c r="M35" s="142">
        <v>2</v>
      </c>
      <c r="N35" s="103"/>
      <c r="O35" s="99"/>
      <c r="P35" s="99"/>
      <c r="Q35" s="99"/>
      <c r="R35" s="170">
        <v>45</v>
      </c>
      <c r="S35" s="170">
        <v>45</v>
      </c>
      <c r="T35" s="99"/>
      <c r="U35" s="99"/>
      <c r="V35" s="99"/>
      <c r="W35" s="99"/>
      <c r="X35" s="99"/>
      <c r="Y35" s="99"/>
      <c r="Z35" s="99"/>
      <c r="AA35" s="170">
        <v>2</v>
      </c>
      <c r="AB35" s="99"/>
      <c r="AC35" s="99"/>
      <c r="AD35" s="99"/>
      <c r="AE35" s="156"/>
      <c r="AF35" s="99"/>
      <c r="AG35" s="116"/>
      <c r="AH35" s="235">
        <v>5</v>
      </c>
      <c r="AI35" s="235"/>
      <c r="AJ35" s="103"/>
      <c r="AK35" s="103"/>
      <c r="AL35" s="175">
        <v>99</v>
      </c>
      <c r="AM35" s="176">
        <v>24</v>
      </c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>
      <c r="A36" s="141">
        <v>30</v>
      </c>
      <c r="B36" s="75" t="s">
        <v>36</v>
      </c>
      <c r="C36" s="200"/>
      <c r="D36" s="201"/>
      <c r="E36" s="122"/>
      <c r="F36" s="201"/>
      <c r="G36" s="122"/>
      <c r="H36" s="122"/>
      <c r="I36" s="122"/>
      <c r="J36" s="122"/>
      <c r="K36" s="123"/>
      <c r="L36" s="201"/>
      <c r="M36" s="122"/>
      <c r="N36" s="201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202"/>
      <c r="AH36" s="235">
        <v>2</v>
      </c>
      <c r="AI36" s="235"/>
      <c r="AJ36" s="103"/>
      <c r="AK36" s="103"/>
      <c r="AL36" s="187">
        <v>2</v>
      </c>
      <c r="AM36" s="117">
        <v>27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39" ht="12.7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</row>
    <row r="38" spans="1:39" ht="23.25" customHeight="1">
      <c r="A38" s="203"/>
      <c r="B38" s="250" t="s">
        <v>123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03"/>
      <c r="X38" s="203"/>
      <c r="Y38" s="203"/>
      <c r="Z38" s="203"/>
      <c r="AA38" s="124" t="s">
        <v>72</v>
      </c>
      <c r="AB38" s="216" t="s">
        <v>73</v>
      </c>
      <c r="AC38" s="216"/>
      <c r="AD38" s="216"/>
      <c r="AE38" s="217" t="s">
        <v>124</v>
      </c>
      <c r="AF38" s="217"/>
      <c r="AG38" s="217"/>
      <c r="AH38" s="203"/>
      <c r="AI38" s="203"/>
      <c r="AJ38" s="203"/>
      <c r="AK38" s="203"/>
      <c r="AL38" s="203"/>
      <c r="AM38" s="203"/>
    </row>
    <row r="39" spans="1:39" ht="19.5" customHeight="1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124" t="s">
        <v>76</v>
      </c>
      <c r="AB39" s="216" t="s">
        <v>81</v>
      </c>
      <c r="AC39" s="216"/>
      <c r="AD39" s="216"/>
      <c r="AE39" s="217" t="s">
        <v>125</v>
      </c>
      <c r="AF39" s="217"/>
      <c r="AG39" s="217"/>
      <c r="AH39" s="203"/>
      <c r="AI39" s="203"/>
      <c r="AJ39" s="203"/>
      <c r="AK39" s="203"/>
      <c r="AL39" s="203"/>
      <c r="AM39" s="203"/>
    </row>
    <row r="40" spans="1:39" ht="21.75" customHeight="1">
      <c r="A40" s="203"/>
      <c r="B40" s="251" t="s">
        <v>126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03"/>
      <c r="X40" s="203"/>
      <c r="Y40" s="203"/>
      <c r="Z40" s="203"/>
      <c r="AA40" s="124" t="s">
        <v>80</v>
      </c>
      <c r="AB40" s="216" t="s">
        <v>91</v>
      </c>
      <c r="AC40" s="216"/>
      <c r="AD40" s="216"/>
      <c r="AE40" s="217" t="s">
        <v>127</v>
      </c>
      <c r="AF40" s="217"/>
      <c r="AG40" s="217"/>
      <c r="AH40" s="203"/>
      <c r="AI40" s="203"/>
      <c r="AJ40" s="203"/>
      <c r="AK40" s="203"/>
      <c r="AL40" s="203"/>
      <c r="AM40" s="126"/>
    </row>
    <row r="41" spans="1:39" ht="18" customHeight="1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126" t="s">
        <v>84</v>
      </c>
      <c r="AB41" s="219" t="s">
        <v>77</v>
      </c>
      <c r="AC41" s="219"/>
      <c r="AD41" s="219"/>
      <c r="AE41" s="220" t="s">
        <v>128</v>
      </c>
      <c r="AF41" s="220"/>
      <c r="AG41" s="220"/>
      <c r="AH41" s="203"/>
      <c r="AI41" s="203"/>
      <c r="AJ41" s="203"/>
      <c r="AK41" s="203"/>
      <c r="AL41" s="126"/>
      <c r="AM41" s="203"/>
    </row>
    <row r="42" spans="1:39" ht="22.5" customHeight="1">
      <c r="A42" s="203"/>
      <c r="B42" s="252" t="s">
        <v>129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03"/>
      <c r="W42" s="203"/>
      <c r="X42" s="203"/>
      <c r="Y42" s="203"/>
      <c r="Z42" s="203"/>
      <c r="AA42" s="126" t="s">
        <v>130</v>
      </c>
      <c r="AB42" s="219" t="s">
        <v>131</v>
      </c>
      <c r="AC42" s="219"/>
      <c r="AD42" s="219"/>
      <c r="AE42" s="220" t="s">
        <v>132</v>
      </c>
      <c r="AF42" s="220"/>
      <c r="AG42" s="220"/>
      <c r="AH42" s="203"/>
      <c r="AI42" s="203"/>
      <c r="AJ42" s="203"/>
      <c r="AK42" s="203"/>
      <c r="AL42" s="203"/>
      <c r="AM42" s="203"/>
    </row>
    <row r="43" spans="1:39" ht="18.75" customHeight="1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126" t="s">
        <v>90</v>
      </c>
      <c r="AB43" s="219" t="s">
        <v>103</v>
      </c>
      <c r="AC43" s="219"/>
      <c r="AD43" s="219"/>
      <c r="AE43" s="220" t="s">
        <v>133</v>
      </c>
      <c r="AF43" s="220"/>
      <c r="AG43" s="220"/>
      <c r="AH43" s="203"/>
      <c r="AI43" s="203"/>
      <c r="AJ43" s="203"/>
      <c r="AK43" s="203"/>
      <c r="AL43" s="203"/>
      <c r="AM43" s="203"/>
    </row>
    <row r="44" spans="1:39" ht="20.25" customHeight="1">
      <c r="A44" s="203"/>
      <c r="B44" s="253" t="s">
        <v>134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03"/>
      <c r="W44" s="203"/>
      <c r="X44" s="203"/>
      <c r="Y44" s="203"/>
      <c r="Z44" s="203"/>
      <c r="AA44" s="126" t="s">
        <v>135</v>
      </c>
      <c r="AB44" s="219" t="s">
        <v>136</v>
      </c>
      <c r="AC44" s="219"/>
      <c r="AD44" s="219"/>
      <c r="AE44" s="220" t="s">
        <v>137</v>
      </c>
      <c r="AF44" s="220"/>
      <c r="AG44" s="220"/>
      <c r="AH44" s="203"/>
      <c r="AI44" s="203"/>
      <c r="AJ44" s="203"/>
      <c r="AK44" s="203"/>
      <c r="AL44" s="203"/>
      <c r="AM44" s="203"/>
    </row>
    <row r="45" spans="1:39" ht="18.75" customHeight="1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126" t="s">
        <v>138</v>
      </c>
      <c r="AB45" s="219" t="s">
        <v>139</v>
      </c>
      <c r="AC45" s="219"/>
      <c r="AD45" s="219"/>
      <c r="AE45" s="220" t="s">
        <v>140</v>
      </c>
      <c r="AF45" s="220"/>
      <c r="AG45" s="220"/>
      <c r="AH45" s="203"/>
      <c r="AI45" s="203"/>
      <c r="AJ45" s="203"/>
      <c r="AK45" s="203"/>
      <c r="AL45" s="203"/>
      <c r="AM45" s="203"/>
    </row>
    <row r="46" spans="1:39" ht="21" customHeight="1">
      <c r="A46" s="203"/>
      <c r="B46" s="254" t="s">
        <v>141</v>
      </c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03"/>
      <c r="W46" s="203"/>
      <c r="X46" s="203"/>
      <c r="Y46" s="203"/>
      <c r="Z46" s="203"/>
      <c r="AA46" s="126" t="s">
        <v>142</v>
      </c>
      <c r="AB46" s="219" t="s">
        <v>143</v>
      </c>
      <c r="AC46" s="219"/>
      <c r="AD46" s="219"/>
      <c r="AE46" s="220" t="s">
        <v>144</v>
      </c>
      <c r="AF46" s="220"/>
      <c r="AG46" s="220"/>
      <c r="AH46" s="203"/>
      <c r="AI46" s="203"/>
      <c r="AJ46" s="203"/>
      <c r="AK46" s="203"/>
      <c r="AL46" s="203"/>
      <c r="AM46" s="203"/>
    </row>
    <row r="47" spans="1:39" ht="16.5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126" t="s">
        <v>145</v>
      </c>
      <c r="AB47" s="219" t="s">
        <v>146</v>
      </c>
      <c r="AC47" s="219"/>
      <c r="AD47" s="219"/>
      <c r="AE47" s="220" t="s">
        <v>147</v>
      </c>
      <c r="AF47" s="220"/>
      <c r="AG47" s="220"/>
      <c r="AH47" s="203"/>
      <c r="AI47" s="203"/>
      <c r="AJ47" s="203"/>
      <c r="AK47" s="203"/>
      <c r="AL47" s="203"/>
      <c r="AM47" s="203"/>
    </row>
  </sheetData>
  <sheetProtection selectLockedCells="1" selectUnlockedCells="1"/>
  <mergeCells count="93">
    <mergeCell ref="B46:U46"/>
    <mergeCell ref="AB46:AD46"/>
    <mergeCell ref="AE46:AG46"/>
    <mergeCell ref="AB47:AD47"/>
    <mergeCell ref="AE47:AG47"/>
    <mergeCell ref="B44:U44"/>
    <mergeCell ref="AB44:AD44"/>
    <mergeCell ref="AE44:AG44"/>
    <mergeCell ref="AB45:AD45"/>
    <mergeCell ref="AE45:AG45"/>
    <mergeCell ref="B42:U42"/>
    <mergeCell ref="AB42:AD42"/>
    <mergeCell ref="AE42:AG42"/>
    <mergeCell ref="AB43:AD43"/>
    <mergeCell ref="AE43:AG43"/>
    <mergeCell ref="B40:V40"/>
    <mergeCell ref="AB40:AD40"/>
    <mergeCell ref="AE40:AG40"/>
    <mergeCell ref="AB41:AD41"/>
    <mergeCell ref="AE41:AG41"/>
    <mergeCell ref="B38:V38"/>
    <mergeCell ref="AB38:AD38"/>
    <mergeCell ref="AE38:AG38"/>
    <mergeCell ref="AB39:AD39"/>
    <mergeCell ref="AE39:AG39"/>
    <mergeCell ref="AH33:AI33"/>
    <mergeCell ref="AH34:AI34"/>
    <mergeCell ref="AH35:AI35"/>
    <mergeCell ref="AH36:AI36"/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H9:AI9"/>
    <mergeCell ref="AH10:AI10"/>
    <mergeCell ref="AH11:AI11"/>
    <mergeCell ref="AH12:AI12"/>
    <mergeCell ref="AH5:AI5"/>
    <mergeCell ref="AH6:AI6"/>
    <mergeCell ref="AH7:AI7"/>
    <mergeCell ref="AH8:AI8"/>
    <mergeCell ref="X5:Y5"/>
    <mergeCell ref="Z5:AA5"/>
    <mergeCell ref="AB5:AC5"/>
    <mergeCell ref="AD5:AE5"/>
    <mergeCell ref="AF4:AG5"/>
    <mergeCell ref="AH4:AI4"/>
    <mergeCell ref="AJ4:AK5"/>
    <mergeCell ref="D5:E5"/>
    <mergeCell ref="F5:G5"/>
    <mergeCell ref="H5:I5"/>
    <mergeCell ref="J5:K5"/>
    <mergeCell ref="L5:M5"/>
    <mergeCell ref="N5:O5"/>
    <mergeCell ref="P5:Q5"/>
    <mergeCell ref="X4:Y4"/>
    <mergeCell ref="Z4:AA4"/>
    <mergeCell ref="AB4:AC4"/>
    <mergeCell ref="AD4:AE4"/>
    <mergeCell ref="P4:Q4"/>
    <mergeCell ref="R4:S4"/>
    <mergeCell ref="T4:U5"/>
    <mergeCell ref="V4:W4"/>
    <mergeCell ref="R5:S5"/>
    <mergeCell ref="V5:W5"/>
    <mergeCell ref="H4:I4"/>
    <mergeCell ref="J4:K4"/>
    <mergeCell ref="L4:M4"/>
    <mergeCell ref="N4:O4"/>
    <mergeCell ref="A4:B6"/>
    <mergeCell ref="C4:C6"/>
    <mergeCell ref="D4:E4"/>
    <mergeCell ref="F4:G4"/>
    <mergeCell ref="F2:AL2"/>
    <mergeCell ref="F3:S3"/>
    <mergeCell ref="U3:AA3"/>
    <mergeCell ref="AB3:AM3"/>
  </mergeCells>
  <printOptions/>
  <pageMargins left="0.75" right="0.75" top="1" bottom="1" header="0.5118055555555555" footer="0.5118055555555555"/>
  <pageSetup horizontalDpi="300" verticalDpi="300" orientation="landscape" paperSize="9" scale="65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PCF</cp:lastModifiedBy>
  <dcterms:modified xsi:type="dcterms:W3CDTF">2019-08-22T08:03:52Z</dcterms:modified>
  <cp:category/>
  <cp:version/>
  <cp:contentType/>
  <cp:contentStatus/>
</cp:coreProperties>
</file>